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885" windowHeight="7290" activeTab="0"/>
  </bookViews>
  <sheets>
    <sheet name="ESF" sheetId="7" r:id="rId1"/>
    <sheet name="EA" sheetId="3" r:id="rId2"/>
    <sheet name="EV" sheetId="5" r:id="rId3"/>
    <sheet name="EF" sheetId="10" r:id="rId4"/>
    <sheet name="EC" sheetId="8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<sst xmlns="http://schemas.openxmlformats.org/spreadsheetml/2006/main" count="447" uniqueCount="189">
  <si>
    <t>3.1.1.2.0 Entidades Paraestatales y Fideicomisos No Empresariales y No Financieros
Estado de Situación Financiera Integrado, correspondiente a las Descentralizadas del Municipio de León
AL 31 DE DICIEMBRE DE 2019</t>
  </si>
  <si>
    <t>ÍNDICE</t>
  </si>
  <si>
    <t>NOMBRE</t>
  </si>
  <si>
    <t>Total</t>
  </si>
  <si>
    <t>3.1.1.2.0 Desarrollo Integral de la Familia (DIF)</t>
  </si>
  <si>
    <t>3.1.1.2.0 Comisión Municipal del Deporte y Cultura Física (COMUDE)</t>
  </si>
  <si>
    <t>3.1.1.2.0 Sistema Municipal de Agua Potable y Alcantarillado (SAPAL)</t>
  </si>
  <si>
    <t>3.1.1.2.0  Instituto Municipal de la Mujer</t>
  </si>
  <si>
    <t>3.1.1.2.0  Patronato del Parque Zoológico de León</t>
  </si>
  <si>
    <t>3.1.1.2.0   Fideicomiso Promoción Juvenil</t>
  </si>
  <si>
    <t>3.1.1.2.0   Patronato de Explora</t>
  </si>
  <si>
    <t>3.1.1.2.0   Instituto Cultural de León</t>
  </si>
  <si>
    <t>3.1.1.2.0    Museo de la Ciudad</t>
  </si>
  <si>
    <t xml:space="preserve">3.1.1.2.0    Patronato de la Feria y Parque Ecológico </t>
  </si>
  <si>
    <t>3.1.1.2.0     Instituto Municipal de Planeación (IMPLAN)</t>
  </si>
  <si>
    <t>3.1.1.2.0     Patronato del Parque Metropolitano</t>
  </si>
  <si>
    <t xml:space="preserve">3.1.1.2.0     Instituto Municipal de Vivienda (IMUVI) </t>
  </si>
  <si>
    <t>3.1.1.2.0     Patronato de Bomberos</t>
  </si>
  <si>
    <t>3.1.1.2.0     Fideicomiso Ciudad Industrial</t>
  </si>
  <si>
    <t>3.1.1.2.0     Fideicomiso de Obras por Cooperación (FIDOC)</t>
  </si>
  <si>
    <t>3.1.1.2.0     Sistema Integral de Aseo Público (SIAP)</t>
  </si>
  <si>
    <t>3.1.1.2.0     Sistema Municipal de Agua Potable y Alcantarillado Rural (SAPAL_RURAL)</t>
  </si>
  <si>
    <t>3.1.1.2.0     Academia Metropolitana de Seguridad Pública</t>
  </si>
  <si>
    <t>3.1.1.2.0     Instituto Municipal de la Juventud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</si>
  <si>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</si>
  <si>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</si>
  <si>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</si>
  <si>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</si>
  <si>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</si>
  <si>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</si>
  <si>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</si>
  <si>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</si>
  <si>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</si>
  <si>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</si>
  <si>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</si>
  <si>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</si>
  <si>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</si>
  <si>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</si>
  <si>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</si>
  <si>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</si>
  <si>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</si>
  <si>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</si>
  <si>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</si>
  <si>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</si>
  <si>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</si>
  <si>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</si>
  <si>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</si>
  <si>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</si>
  <si>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</si>
  <si>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</si>
  <si>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</si>
  <si>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</si>
  <si>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</si>
  <si>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</si>
  <si>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</si>
  <si>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</si>
  <si>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</si>
  <si>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</si>
  <si>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</si>
  <si>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</si>
  <si>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</si>
  <si>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</si>
  <si>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</si>
  <si>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</si>
  <si>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</si>
  <si>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</si>
  <si>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</si>
  <si>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</si>
  <si>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</si>
  <si>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</si>
  <si>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</si>
  <si>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</si>
  <si>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</si>
  <si>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</si>
  <si>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3.1.1.2.0 Entidades Paraestatales y Fideicomisos No Empresariales y No Financieros
Estado de Actividades Integrado, correspondiente a las Descentralizadas del Municipio de León
DEL 1 DE ENERO AL 31 DE DICIEMBRE DE 2019</t>
  </si>
  <si>
    <t>3.1.1.2.0 Instituto Municipal de la Mujer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</si>
  <si>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</si>
  <si>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</si>
  <si>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</si>
  <si>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</si>
  <si>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</si>
  <si>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</si>
  <si>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</si>
  <si>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</si>
  <si>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</si>
  <si>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</si>
  <si>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</si>
  <si>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</si>
  <si>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</si>
  <si>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</si>
  <si>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</si>
  <si>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</si>
  <si>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</si>
  <si>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</si>
  <si>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</si>
  <si>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</si>
  <si>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</si>
  <si>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</si>
  <si>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</si>
  <si>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</si>
  <si>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</si>
  <si>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</si>
  <si>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</si>
  <si>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</si>
  <si>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</si>
  <si>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</si>
  <si>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</si>
  <si>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</si>
  <si>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</si>
  <si>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</si>
  <si>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</si>
  <si>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</si>
  <si>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</si>
  <si>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</si>
  <si>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</si>
  <si>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</si>
  <si>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</si>
  <si>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</si>
  <si>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</si>
  <si>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</si>
  <si>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</si>
  <si>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</si>
  <si>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</si>
  <si>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</si>
  <si>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</si>
  <si>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</si>
  <si>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</si>
  <si>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Depreciaciones y Amortizaciones</t>
  </si>
  <si>
    <t>RESULTADOS DEL EJERCICIO (AHORRO/ DESAHORRO)</t>
  </si>
  <si>
    <t>3.1.1.2.0 Entidades Paraestatales y Fideicomisos No Empresariales y No Financieros
Estado de Variación en la Hacienda Pública Integrado, correspondiente a las Descentralizadas del Municipio de León
DEL 1 DE ENERO AL 31 DE DICIEMBRE DE 2019</t>
  </si>
  <si>
    <t>CONCEPTO</t>
  </si>
  <si>
    <t>3.1.1.2.0  Desarrollo Integral de la Familia (DIF)</t>
  </si>
  <si>
    <t>HACIENDA PÚBLICA / 
PATRIMONIO CONTRIBUIDO</t>
  </si>
  <si>
    <t xml:space="preserve">HACIENDA PÚBLICA / 
PATRIMONIO GENERADO </t>
  </si>
  <si>
    <t>Rectificaciones de Resultados de Ejercicios Anteriores</t>
  </si>
  <si>
    <t>Hacienda Pública/ Patrimonio Contruibuido Neto de 2018</t>
  </si>
  <si>
    <t>Hacienda Pública / Patrimonio Generado Neto de 2018</t>
  </si>
  <si>
    <t>Exceso o Insuficiencia en la Actualización de la Hacienda
Pública / Patrimonio Neto de 2018</t>
  </si>
  <si>
    <t>Resultado por Posición Monetaria</t>
  </si>
  <si>
    <t>Resultado por Tenencia de Activos no Monetarios</t>
  </si>
  <si>
    <t>Hacienda Pública/Patrimonio Neto Final del Ejercicio 2018</t>
  </si>
  <si>
    <t>Cambios en la Hacienda Pública/Patrimonio Neto del Ejercicio 2019</t>
  </si>
  <si>
    <t xml:space="preserve">Aportaciones </t>
  </si>
  <si>
    <t xml:space="preserve">Donaciones de capital </t>
  </si>
  <si>
    <t xml:space="preserve">Actualización de la hacienda pública/patrimonio </t>
  </si>
  <si>
    <t>Variaciones de la Hacienda Pública/Patrimonio Neto del Ejercicio 2019</t>
  </si>
  <si>
    <t xml:space="preserve">Resultados de ejercicios anteriores </t>
  </si>
  <si>
    <t xml:space="preserve">Revalúos </t>
  </si>
  <si>
    <t xml:space="preserve">Reservas </t>
  </si>
  <si>
    <t>Cambios en el Exceso o Insuficiencia en la Actualización
de la Hacienda Pública / Patrimonio Neto de 2019</t>
  </si>
  <si>
    <t>Saldo Neto en la Hacienda Pública / Patrimonio 2019</t>
  </si>
  <si>
    <t>3.1.1.2.0   Instituto Municipal de la Mujer</t>
  </si>
  <si>
    <t>ACTIVIDADES DE OPERACIÓN</t>
  </si>
  <si>
    <t>ORIGEN</t>
  </si>
  <si>
    <t>Cuotas y Aportaciones de Seguridad Social</t>
  </si>
  <si>
    <t>Productos</t>
  </si>
  <si>
    <t>Aprovechamientos</t>
  </si>
  <si>
    <t>Otros Orígenes de Operación</t>
  </si>
  <si>
    <t>APLICACIÓN</t>
  </si>
  <si>
    <t>Otras aplicaciones de operación</t>
  </si>
  <si>
    <t>FLUJO NETO DE EFECTIVO DE LAS ACTIVIDADES DE OPERACIÓN</t>
  </si>
  <si>
    <t>ACTIVIDADES DE INVERSIÓN</t>
  </si>
  <si>
    <t>Flujo de Efectivo de las actividades de Inversión</t>
  </si>
  <si>
    <t>Otros origenes de inversión</t>
  </si>
  <si>
    <t>1240-1250</t>
  </si>
  <si>
    <t>Otras aplicaciones de inversión</t>
  </si>
  <si>
    <t>FLUJO NETO DE EFECTIVO DE LAS ACTIVIDADES DE INVERSIÓN</t>
  </si>
  <si>
    <t>ACTIVIDADES DE FINANCIAMIENTO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</si>
  <si>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</si>
  <si>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</si>
  <si>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</si>
  <si>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</si>
  <si>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</si>
  <si>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</si>
  <si>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</si>
  <si>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</si>
  <si>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</si>
  <si>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</si>
  <si>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</si>
  <si>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3.1.1.2.0 Entidades Paraestatales y Fideicomisos No Empresariales y No Financieros
Estado de Flujo de Efectivo Integrado, correspondiente a las Descentralizadas del Municipio de León
DEL 1 DE ENERO AL 31 DE DICIEMBRE DE 2019</t>
  </si>
  <si>
    <t>Estimación por Pérdida o Deterioro de Activos Circulantes</t>
  </si>
  <si>
    <t>HACIENDA PÚBLICA/PATRIMONIO</t>
  </si>
  <si>
    <t>Hacienda Pública/Patrimonio Generado</t>
  </si>
  <si>
    <t>Resultados del Ejercicio (Ahorro/ Desahorro)</t>
  </si>
  <si>
    <t>Depreciación de Inmuebles</t>
  </si>
  <si>
    <t>EXCESO O INSUFICIENCIA EN LA ACTUALIZACIÓN DE LA HACIENDA PÚBLICA/PATRIMONIO</t>
  </si>
  <si>
    <t>3.1.1.2.0 Entidades Paraestatales y Fideicomisos No Empresariales y No Financieros
Estado de Cambios en la Situación Financiera Integrado, correspondiente a las Descentralizadas del Municipio de León
DEL 1 DE ENERO AL 31 DE DICIEMBRE DE 2019</t>
  </si>
  <si>
    <t>Participaciones y Aportaciones, Convenios, Incentivos Derivados de la Colaboración Fiscal y Fondos Distintos de Aportaciones</t>
  </si>
  <si>
    <t>Cambios en el Exceso o Insuficiencia en la Actualización de la Hacienda
Pública / Patrimonio Neto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</si>
</sst>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sz val="8"/>
      <color rgb="FF0070C0"/>
      <name val="Arial"/>
      <family val="2"/>
    </font>
    <font>
      <b/>
      <sz val="8"/>
      <color theme="3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02">
    <xf numFmtId="0" fontId="0" fillId="0" borderId="0" xfId="0"/>
    <xf numFmtId="0" fontId="3" fillId="0" borderId="0" xfId="21" applyFont="1" applyAlignment="1">
      <alignment vertical="top"/>
      <protection/>
    </xf>
    <xf numFmtId="0" fontId="4" fillId="0" borderId="0" xfId="21" applyFont="1" applyAlignment="1">
      <alignment vertical="top"/>
      <protection/>
    </xf>
    <xf numFmtId="0" fontId="5" fillId="0" borderId="0" xfId="21" applyFont="1" applyFill="1" applyAlignment="1">
      <alignment vertical="top"/>
      <protection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2" xfId="21" applyFont="1" applyFill="1" applyBorder="1" applyAlignment="1">
      <alignment horizontal="center" vertical="center" wrapText="1"/>
      <protection/>
    </xf>
    <xf numFmtId="0" fontId="2" fillId="2" borderId="3" xfId="21" applyFont="1" applyFill="1" applyBorder="1" applyAlignment="1">
      <alignment horizontal="center" vertical="center" wrapText="1"/>
      <protection/>
    </xf>
    <xf numFmtId="0" fontId="3" fillId="0" borderId="0" xfId="21" applyFont="1" applyAlignment="1">
      <alignment horizontal="center" vertical="top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41" fontId="4" fillId="0" borderId="0" xfId="21" applyNumberFormat="1" applyFont="1" applyAlignment="1">
      <alignment vertical="top"/>
      <protection/>
    </xf>
    <xf numFmtId="0" fontId="4" fillId="0" borderId="4" xfId="21" applyNumberFormat="1" applyFont="1" applyFill="1" applyBorder="1" applyAlignment="1">
      <alignment horizontal="center" vertical="center"/>
      <protection/>
    </xf>
    <xf numFmtId="0" fontId="3" fillId="0" borderId="4" xfId="21" applyNumberFormat="1" applyFont="1" applyFill="1" applyBorder="1" applyAlignment="1">
      <alignment horizontal="center" vertical="center"/>
      <protection/>
    </xf>
    <xf numFmtId="41" fontId="4" fillId="0" borderId="0" xfId="21" applyNumberFormat="1" applyFont="1" applyFill="1" applyAlignment="1">
      <alignment vertical="top"/>
      <protection/>
    </xf>
    <xf numFmtId="0" fontId="3" fillId="0" borderId="0" xfId="21" applyFont="1" applyFill="1" applyAlignment="1">
      <alignment vertical="top"/>
      <protection/>
    </xf>
    <xf numFmtId="0" fontId="3" fillId="0" borderId="5" xfId="21" applyNumberFormat="1" applyFont="1" applyFill="1" applyBorder="1" applyAlignment="1">
      <alignment horizontal="center" vertical="center"/>
      <protection/>
    </xf>
    <xf numFmtId="0" fontId="3" fillId="0" borderId="0" xfId="21" applyFont="1" applyAlignment="1">
      <alignment vertical="top" wrapText="1"/>
      <protection/>
    </xf>
    <xf numFmtId="4" fontId="3" fillId="0" borderId="0" xfId="21" applyNumberFormat="1" applyFont="1" applyAlignment="1">
      <alignment vertical="top"/>
      <protection/>
    </xf>
    <xf numFmtId="0" fontId="6" fillId="0" borderId="0" xfId="21" applyFont="1" applyFill="1" applyAlignment="1">
      <alignment vertical="top"/>
      <protection/>
    </xf>
    <xf numFmtId="164" fontId="3" fillId="0" borderId="0" xfId="20" applyNumberFormat="1" applyFont="1" applyAlignment="1">
      <alignment vertical="top"/>
    </xf>
    <xf numFmtId="41" fontId="3" fillId="0" borderId="0" xfId="21" applyNumberFormat="1" applyFont="1" applyAlignment="1">
      <alignment vertical="top"/>
      <protection/>
    </xf>
    <xf numFmtId="0" fontId="2" fillId="2" borderId="6" xfId="21" applyFont="1" applyFill="1" applyBorder="1" applyAlignment="1">
      <alignment horizontal="center" vertical="center" wrapText="1"/>
      <protection/>
    </xf>
    <xf numFmtId="0" fontId="2" fillId="2" borderId="4" xfId="21" applyFont="1" applyFill="1" applyBorder="1" applyAlignment="1">
      <alignment horizontal="center" vertical="center" wrapText="1"/>
      <protection/>
    </xf>
    <xf numFmtId="0" fontId="2" fillId="2" borderId="7" xfId="21" applyFont="1" applyFill="1" applyBorder="1" applyAlignment="1">
      <alignment horizontal="center" vertical="center" wrapText="1"/>
      <protection/>
    </xf>
    <xf numFmtId="0" fontId="4" fillId="0" borderId="3" xfId="21" applyFont="1" applyBorder="1" applyAlignment="1">
      <alignment vertical="center" wrapText="1"/>
      <protection/>
    </xf>
    <xf numFmtId="0" fontId="4" fillId="0" borderId="8" xfId="21" applyFont="1" applyBorder="1" applyAlignment="1">
      <alignment vertical="center" wrapText="1"/>
      <protection/>
    </xf>
    <xf numFmtId="0" fontId="3" fillId="0" borderId="8" xfId="21" applyFont="1" applyBorder="1" applyAlignment="1">
      <alignment vertical="center" wrapText="1"/>
      <protection/>
    </xf>
    <xf numFmtId="0" fontId="3" fillId="0" borderId="8" xfId="21" applyFont="1" applyFill="1" applyBorder="1" applyAlignment="1">
      <alignment vertical="center" wrapText="1"/>
      <protection/>
    </xf>
    <xf numFmtId="0" fontId="3" fillId="0" borderId="9" xfId="21" applyFont="1" applyBorder="1" applyAlignment="1">
      <alignment vertical="center" wrapText="1"/>
      <protection/>
    </xf>
    <xf numFmtId="0" fontId="7" fillId="0" borderId="0" xfId="21" applyFont="1" applyFill="1" applyBorder="1" applyAlignment="1">
      <alignment vertical="top"/>
      <protection/>
    </xf>
    <xf numFmtId="0" fontId="3" fillId="0" borderId="0" xfId="21" applyFont="1" applyFill="1" applyBorder="1" applyAlignment="1">
      <alignment vertical="top"/>
      <protection/>
    </xf>
    <xf numFmtId="0" fontId="9" fillId="0" borderId="0" xfId="23" applyFont="1" applyFill="1" applyBorder="1" applyAlignment="1">
      <alignment horizontal="left" vertical="top"/>
    </xf>
    <xf numFmtId="0" fontId="10" fillId="0" borderId="0" xfId="21" applyFont="1" applyFill="1" applyBorder="1" applyAlignment="1">
      <alignment horizontal="left" vertical="top" wrapText="1"/>
      <protection/>
    </xf>
    <xf numFmtId="0" fontId="10" fillId="0" borderId="0" xfId="21" applyFont="1" applyFill="1" applyBorder="1" applyAlignment="1">
      <alignment horizontal="left" vertical="top"/>
      <protection/>
    </xf>
    <xf numFmtId="0" fontId="2" fillId="2" borderId="10" xfId="21" applyNumberFormat="1" applyFont="1" applyFill="1" applyBorder="1" applyAlignment="1">
      <alignment horizontal="center" vertical="center" wrapText="1"/>
      <protection/>
    </xf>
    <xf numFmtId="0" fontId="2" fillId="2" borderId="11" xfId="21" applyNumberFormat="1" applyFont="1" applyFill="1" applyBorder="1" applyAlignment="1">
      <alignment horizontal="center" vertical="center" wrapText="1"/>
      <protection/>
    </xf>
    <xf numFmtId="0" fontId="4" fillId="0" borderId="1" xfId="21" applyNumberFormat="1" applyFont="1" applyFill="1" applyBorder="1" applyAlignment="1">
      <alignment horizontal="center" vertical="top"/>
      <protection/>
    </xf>
    <xf numFmtId="0" fontId="4" fillId="0" borderId="6" xfId="21" applyFont="1" applyFill="1" applyBorder="1" applyAlignment="1">
      <alignment vertical="top" wrapText="1"/>
      <protection/>
    </xf>
    <xf numFmtId="0" fontId="4" fillId="0" borderId="0" xfId="21" applyFont="1" applyFill="1" applyBorder="1" applyAlignment="1">
      <alignment vertical="top"/>
      <protection/>
    </xf>
    <xf numFmtId="0" fontId="4" fillId="0" borderId="4" xfId="21" applyNumberFormat="1" applyFont="1" applyFill="1" applyBorder="1" applyAlignment="1">
      <alignment horizontal="center" vertical="top"/>
      <protection/>
    </xf>
    <xf numFmtId="0" fontId="4" fillId="0" borderId="0" xfId="21" applyFont="1" applyFill="1" applyBorder="1" applyAlignment="1">
      <alignment vertical="top" wrapText="1"/>
      <protection/>
    </xf>
    <xf numFmtId="0" fontId="3" fillId="0" borderId="4" xfId="21" applyNumberFormat="1" applyFont="1" applyFill="1" applyBorder="1" applyAlignment="1">
      <alignment horizontal="center" vertical="top"/>
      <protection/>
    </xf>
    <xf numFmtId="0" fontId="3" fillId="0" borderId="0" xfId="21" applyFont="1" applyFill="1" applyBorder="1" applyAlignment="1">
      <alignment vertical="top" wrapText="1"/>
      <protection/>
    </xf>
    <xf numFmtId="0" fontId="3" fillId="0" borderId="0" xfId="21" applyFont="1" applyBorder="1" applyAlignment="1">
      <alignment vertical="top" wrapText="1"/>
      <protection/>
    </xf>
    <xf numFmtId="0" fontId="4" fillId="0" borderId="0" xfId="21" applyFont="1" applyBorder="1" applyAlignment="1">
      <alignment vertical="top" wrapText="1"/>
      <protection/>
    </xf>
    <xf numFmtId="0" fontId="4" fillId="0" borderId="5" xfId="21" applyNumberFormat="1" applyFont="1" applyFill="1" applyBorder="1" applyAlignment="1">
      <alignment horizontal="center" vertical="top"/>
      <protection/>
    </xf>
    <xf numFmtId="0" fontId="4" fillId="0" borderId="12" xfId="21" applyFont="1" applyBorder="1" applyAlignment="1">
      <alignment vertical="top" wrapText="1"/>
      <protection/>
    </xf>
    <xf numFmtId="4" fontId="3" fillId="0" borderId="0" xfId="21" applyNumberFormat="1" applyFont="1" applyFill="1" applyBorder="1" applyAlignment="1">
      <alignment vertical="top" wrapText="1"/>
      <protection/>
    </xf>
    <xf numFmtId="41" fontId="4" fillId="0" borderId="0" xfId="21" applyNumberFormat="1" applyFont="1" applyFill="1" applyBorder="1" applyAlignment="1">
      <alignment vertical="top"/>
      <protection/>
    </xf>
    <xf numFmtId="41" fontId="3" fillId="0" borderId="0" xfId="21" applyNumberFormat="1" applyFont="1" applyFill="1" applyBorder="1" applyAlignment="1">
      <alignment vertical="top"/>
      <protection/>
    </xf>
    <xf numFmtId="43" fontId="11" fillId="0" borderId="0" xfId="24" applyFont="1" applyFill="1" applyBorder="1" applyAlignment="1">
      <alignment vertical="top"/>
    </xf>
    <xf numFmtId="43" fontId="3" fillId="0" borderId="0" xfId="24" applyFont="1" applyFill="1" applyBorder="1" applyAlignment="1">
      <alignment vertical="top"/>
    </xf>
    <xf numFmtId="43" fontId="3" fillId="0" borderId="0" xfId="21" applyNumberFormat="1" applyFont="1" applyFill="1" applyBorder="1" applyAlignment="1">
      <alignment vertical="top"/>
      <protection/>
    </xf>
    <xf numFmtId="165" fontId="3" fillId="0" borderId="0" xfId="21" applyNumberFormat="1" applyFont="1" applyFill="1" applyBorder="1" applyAlignment="1">
      <alignment vertical="top"/>
      <protection/>
    </xf>
    <xf numFmtId="164" fontId="3" fillId="0" borderId="0" xfId="24" applyNumberFormat="1" applyFont="1" applyFill="1" applyBorder="1" applyAlignment="1">
      <alignment vertical="top"/>
    </xf>
    <xf numFmtId="165" fontId="4" fillId="0" borderId="0" xfId="21" applyNumberFormat="1" applyFont="1" applyFill="1" applyBorder="1" applyAlignment="1">
      <alignment vertical="top"/>
      <protection/>
    </xf>
    <xf numFmtId="164" fontId="4" fillId="0" borderId="0" xfId="24" applyNumberFormat="1" applyFont="1" applyFill="1" applyBorder="1" applyAlignment="1">
      <alignment vertical="top"/>
    </xf>
    <xf numFmtId="1" fontId="4" fillId="0" borderId="0" xfId="21" applyNumberFormat="1" applyFont="1" applyFill="1" applyBorder="1" applyAlignment="1">
      <alignment vertical="top"/>
      <protection/>
    </xf>
    <xf numFmtId="0" fontId="10" fillId="0" borderId="0" xfId="21" applyFont="1" applyFill="1" applyBorder="1" applyAlignment="1">
      <alignment horizontal="center" vertical="top"/>
      <protection/>
    </xf>
    <xf numFmtId="0" fontId="10" fillId="0" borderId="0" xfId="21" applyFont="1" applyFill="1" applyBorder="1" applyAlignment="1">
      <alignment vertical="top" wrapText="1"/>
      <protection/>
    </xf>
    <xf numFmtId="4" fontId="2" fillId="2" borderId="10" xfId="22" applyNumberFormat="1" applyFont="1" applyFill="1" applyBorder="1" applyAlignment="1">
      <alignment horizontal="center" vertical="center" wrapText="1"/>
    </xf>
    <xf numFmtId="0" fontId="12" fillId="0" borderId="4" xfId="21" applyNumberFormat="1" applyFont="1" applyFill="1" applyBorder="1" applyAlignment="1" applyProtection="1">
      <alignment horizontal="center" vertical="top"/>
      <protection hidden="1"/>
    </xf>
    <xf numFmtId="41" fontId="4" fillId="0" borderId="7" xfId="21" applyNumberFormat="1" applyFont="1" applyFill="1" applyBorder="1" applyAlignment="1">
      <alignment vertical="top" wrapText="1"/>
      <protection/>
    </xf>
    <xf numFmtId="41" fontId="4" fillId="0" borderId="4" xfId="21" applyNumberFormat="1" applyFont="1" applyFill="1" applyBorder="1" applyProtection="1">
      <alignment/>
      <protection locked="0"/>
    </xf>
    <xf numFmtId="0" fontId="3" fillId="0" borderId="0" xfId="21" applyFont="1" applyBorder="1" applyAlignment="1">
      <alignment vertical="top"/>
      <protection/>
    </xf>
    <xf numFmtId="41" fontId="3" fillId="0" borderId="4" xfId="21" applyNumberFormat="1" applyFont="1" applyFill="1" applyBorder="1" applyProtection="1">
      <alignment/>
      <protection locked="0"/>
    </xf>
    <xf numFmtId="41" fontId="3" fillId="0" borderId="7" xfId="21" applyNumberFormat="1" applyFont="1" applyFill="1" applyBorder="1" applyAlignment="1">
      <alignment vertical="top" wrapText="1"/>
      <protection/>
    </xf>
    <xf numFmtId="41" fontId="3" fillId="0" borderId="7" xfId="21" applyNumberFormat="1" applyFont="1" applyFill="1" applyBorder="1" applyProtection="1">
      <alignment/>
      <protection locked="0"/>
    </xf>
    <xf numFmtId="41" fontId="4" fillId="0" borderId="7" xfId="21" applyNumberFormat="1" applyFont="1" applyFill="1" applyBorder="1" applyProtection="1">
      <alignment/>
      <protection locked="0"/>
    </xf>
    <xf numFmtId="41" fontId="3" fillId="0" borderId="7" xfId="22" applyNumberFormat="1" applyFont="1" applyFill="1" applyBorder="1" applyAlignment="1" applyProtection="1">
      <alignment vertical="top" wrapText="1"/>
      <protection locked="0"/>
    </xf>
    <xf numFmtId="41" fontId="3" fillId="0" borderId="0" xfId="21" applyNumberFormat="1" applyFont="1" applyFill="1" applyBorder="1" applyProtection="1">
      <alignment/>
      <protection locked="0"/>
    </xf>
    <xf numFmtId="0" fontId="4" fillId="0" borderId="0" xfId="21" applyFont="1" applyBorder="1" applyAlignment="1">
      <alignment vertical="top"/>
      <protection/>
    </xf>
    <xf numFmtId="0" fontId="3" fillId="0" borderId="0" xfId="21" applyFont="1" applyBorder="1" applyAlignment="1">
      <alignment horizontal="center" vertical="top" wrapText="1"/>
      <protection/>
    </xf>
    <xf numFmtId="41" fontId="3" fillId="0" borderId="7" xfId="21" applyNumberFormat="1" applyFont="1" applyFill="1" applyBorder="1" applyAlignment="1" applyProtection="1">
      <alignment vertical="top"/>
      <protection locked="0"/>
    </xf>
    <xf numFmtId="0" fontId="12" fillId="0" borderId="5" xfId="21" applyNumberFormat="1" applyFont="1" applyFill="1" applyBorder="1" applyAlignment="1" applyProtection="1">
      <alignment horizontal="center" vertical="top"/>
      <protection hidden="1"/>
    </xf>
    <xf numFmtId="0" fontId="4" fillId="0" borderId="12" xfId="21" applyFont="1" applyFill="1" applyBorder="1" applyAlignment="1">
      <alignment vertical="top"/>
      <protection/>
    </xf>
    <xf numFmtId="41" fontId="4" fillId="0" borderId="5" xfId="21" applyNumberFormat="1" applyFont="1" applyFill="1" applyBorder="1" applyAlignment="1" applyProtection="1">
      <alignment vertical="top"/>
      <protection locked="0"/>
    </xf>
    <xf numFmtId="41" fontId="4" fillId="0" borderId="13" xfId="21" applyNumberFormat="1" applyFont="1" applyFill="1" applyBorder="1" applyAlignment="1" applyProtection="1">
      <alignment vertical="top"/>
      <protection locked="0"/>
    </xf>
    <xf numFmtId="4" fontId="3" fillId="0" borderId="0" xfId="21" applyNumberFormat="1" applyFont="1" applyFill="1" applyBorder="1" applyAlignment="1">
      <alignment vertical="top"/>
      <protection/>
    </xf>
    <xf numFmtId="4" fontId="4" fillId="0" borderId="0" xfId="21" applyNumberFormat="1" applyFont="1" applyFill="1" applyBorder="1" applyProtection="1">
      <alignment/>
      <protection locked="0"/>
    </xf>
    <xf numFmtId="41" fontId="4" fillId="0" borderId="0" xfId="21" applyNumberFormat="1" applyFont="1" applyFill="1" applyBorder="1" applyAlignment="1">
      <alignment vertical="top" wrapText="1"/>
      <protection/>
    </xf>
    <xf numFmtId="41" fontId="3" fillId="0" borderId="0" xfId="21" applyNumberFormat="1" applyFont="1" applyFill="1" applyBorder="1" applyAlignment="1">
      <alignment vertical="top" wrapText="1"/>
      <protection/>
    </xf>
    <xf numFmtId="41" fontId="4" fillId="0" borderId="0" xfId="21" applyNumberFormat="1" applyFont="1" applyFill="1" applyBorder="1" applyProtection="1">
      <alignment/>
      <protection locked="0"/>
    </xf>
    <xf numFmtId="0" fontId="12" fillId="0" borderId="0" xfId="21" applyNumberFormat="1" applyFont="1" applyFill="1" applyBorder="1" applyAlignment="1" applyProtection="1">
      <alignment horizontal="center" vertical="top"/>
      <protection hidden="1"/>
    </xf>
    <xf numFmtId="41" fontId="4" fillId="0" borderId="0" xfId="21" applyNumberFormat="1" applyFont="1" applyFill="1" applyBorder="1" applyAlignment="1" applyProtection="1">
      <alignment vertical="top"/>
      <protection locked="0"/>
    </xf>
    <xf numFmtId="0" fontId="3" fillId="0" borderId="0" xfId="21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top"/>
      <protection/>
    </xf>
    <xf numFmtId="0" fontId="4" fillId="0" borderId="0" xfId="21" applyFont="1" applyBorder="1" applyAlignment="1">
      <alignment horizontal="center" vertical="top" wrapText="1"/>
      <protection/>
    </xf>
    <xf numFmtId="41" fontId="3" fillId="0" borderId="0" xfId="21" applyNumberFormat="1" applyFont="1" applyFill="1" applyBorder="1">
      <alignment/>
      <protection/>
    </xf>
    <xf numFmtId="0" fontId="2" fillId="0" borderId="4" xfId="21" applyFont="1" applyBorder="1" applyAlignment="1" applyProtection="1">
      <alignment horizontal="center" vertical="top"/>
      <protection hidden="1"/>
    </xf>
    <xf numFmtId="0" fontId="3" fillId="0" borderId="4" xfId="21" applyFont="1" applyBorder="1" applyAlignment="1">
      <alignment horizontal="center" vertical="top"/>
      <protection/>
    </xf>
    <xf numFmtId="0" fontId="3" fillId="0" borderId="4" xfId="21" applyFont="1" applyFill="1" applyBorder="1" applyAlignment="1">
      <alignment horizontal="center" vertical="top"/>
      <protection/>
    </xf>
    <xf numFmtId="0" fontId="4" fillId="0" borderId="0" xfId="21" applyFont="1" applyFill="1" applyBorder="1" applyAlignment="1">
      <alignment horizontal="center" vertical="top" wrapText="1"/>
      <protection/>
    </xf>
    <xf numFmtId="0" fontId="4" fillId="0" borderId="0" xfId="21" applyFont="1" applyFill="1" applyBorder="1" applyAlignment="1">
      <alignment horizontal="left" vertical="top" wrapText="1"/>
      <protection/>
    </xf>
    <xf numFmtId="0" fontId="3" fillId="0" borderId="4" xfId="21" applyFont="1" applyFill="1" applyBorder="1" applyAlignment="1" quotePrefix="1">
      <alignment horizontal="center" vertical="top"/>
      <protection/>
    </xf>
    <xf numFmtId="0" fontId="2" fillId="0" borderId="4" xfId="21" applyFont="1" applyFill="1" applyBorder="1" applyAlignment="1" applyProtection="1">
      <alignment horizontal="center" vertical="top"/>
      <protection hidden="1"/>
    </xf>
    <xf numFmtId="0" fontId="2" fillId="0" borderId="5" xfId="21" applyFont="1" applyBorder="1" applyAlignment="1" applyProtection="1">
      <alignment horizontal="center" vertical="top"/>
      <protection hidden="1"/>
    </xf>
    <xf numFmtId="43" fontId="4" fillId="0" borderId="0" xfId="24" applyFont="1" applyFill="1" applyBorder="1" applyAlignment="1">
      <alignment vertical="top" wrapText="1"/>
    </xf>
    <xf numFmtId="43" fontId="3" fillId="0" borderId="0" xfId="20" applyFont="1" applyFill="1" applyBorder="1" applyAlignment="1">
      <alignment vertical="top"/>
    </xf>
    <xf numFmtId="41" fontId="4" fillId="0" borderId="0" xfId="22" applyNumberFormat="1" applyFont="1" applyFill="1" applyBorder="1" applyAlignment="1" applyProtection="1">
      <alignment vertical="center" wrapText="1"/>
      <protection locked="0"/>
    </xf>
    <xf numFmtId="41" fontId="3" fillId="0" borderId="1" xfId="22" applyNumberFormat="1" applyFont="1" applyFill="1" applyBorder="1" applyAlignment="1" applyProtection="1">
      <alignment vertical="center" wrapText="1"/>
      <protection locked="0"/>
    </xf>
    <xf numFmtId="41" fontId="3" fillId="0" borderId="6" xfId="22" applyNumberFormat="1" applyFont="1" applyFill="1" applyBorder="1" applyAlignment="1" applyProtection="1">
      <alignment vertical="center" wrapText="1"/>
      <protection locked="0"/>
    </xf>
    <xf numFmtId="0" fontId="4" fillId="0" borderId="6" xfId="21" applyFont="1" applyFill="1" applyBorder="1" applyAlignment="1">
      <alignment vertical="top"/>
      <protection/>
    </xf>
    <xf numFmtId="41" fontId="4" fillId="0" borderId="1" xfId="21" applyNumberFormat="1" applyFont="1" applyFill="1" applyBorder="1" applyProtection="1">
      <alignment/>
      <protection locked="0"/>
    </xf>
    <xf numFmtId="41" fontId="4" fillId="0" borderId="2" xfId="21" applyNumberFormat="1" applyFont="1" applyFill="1" applyBorder="1" applyProtection="1">
      <alignment/>
      <protection locked="0"/>
    </xf>
    <xf numFmtId="43" fontId="11" fillId="0" borderId="0" xfId="21" applyNumberFormat="1" applyFont="1" applyBorder="1" applyAlignment="1">
      <alignment vertical="top" wrapText="1"/>
      <protection/>
    </xf>
    <xf numFmtId="0" fontId="10" fillId="0" borderId="0" xfId="21" applyFont="1" applyAlignment="1">
      <alignment vertical="top" wrapText="1"/>
      <protection/>
    </xf>
    <xf numFmtId="0" fontId="2" fillId="3" borderId="3" xfId="21" applyFont="1" applyFill="1" applyBorder="1" applyAlignment="1">
      <alignment horizontal="center" vertical="center" wrapText="1"/>
      <protection/>
    </xf>
    <xf numFmtId="0" fontId="4" fillId="0" borderId="6" xfId="21" applyFont="1" applyBorder="1" applyAlignment="1">
      <alignment vertical="top" wrapText="1"/>
      <protection/>
    </xf>
    <xf numFmtId="0" fontId="3" fillId="0" borderId="5" xfId="21" applyNumberFormat="1" applyFont="1" applyFill="1" applyBorder="1" applyAlignment="1">
      <alignment horizontal="center" vertical="top"/>
      <protection/>
    </xf>
    <xf numFmtId="0" fontId="3" fillId="0" borderId="12" xfId="21" applyFont="1" applyBorder="1" applyAlignment="1">
      <alignment vertical="top" wrapText="1"/>
      <protection/>
    </xf>
    <xf numFmtId="0" fontId="2" fillId="2" borderId="14" xfId="21" applyFont="1" applyFill="1" applyBorder="1" applyAlignment="1">
      <alignment horizontal="center" vertical="center" wrapText="1"/>
      <protection/>
    </xf>
    <xf numFmtId="41" fontId="4" fillId="0" borderId="6" xfId="21" applyNumberFormat="1" applyFont="1" applyFill="1" applyBorder="1" applyProtection="1">
      <alignment/>
      <protection locked="0"/>
    </xf>
    <xf numFmtId="41" fontId="4" fillId="0" borderId="12" xfId="21" applyNumberFormat="1" applyFont="1" applyFill="1" applyBorder="1" applyAlignment="1" applyProtection="1">
      <alignment vertical="top"/>
      <protection locked="0"/>
    </xf>
    <xf numFmtId="4" fontId="2" fillId="2" borderId="3" xfId="22" applyNumberFormat="1" applyFont="1" applyFill="1" applyBorder="1" applyAlignment="1">
      <alignment horizontal="center" vertical="center" wrapText="1"/>
    </xf>
    <xf numFmtId="41" fontId="3" fillId="0" borderId="0" xfId="21" applyNumberFormat="1" applyFont="1" applyAlignment="1">
      <alignment vertical="top" wrapText="1"/>
      <protection/>
    </xf>
    <xf numFmtId="41" fontId="4" fillId="0" borderId="0" xfId="21" applyNumberFormat="1" applyFont="1" applyAlignment="1">
      <alignment vertical="top" wrapText="1"/>
      <protection/>
    </xf>
    <xf numFmtId="41" fontId="4" fillId="0" borderId="1" xfId="21" applyNumberFormat="1" applyFont="1" applyFill="1" applyBorder="1" applyAlignment="1">
      <alignment vertical="top" wrapText="1"/>
      <protection/>
    </xf>
    <xf numFmtId="41" fontId="4" fillId="0" borderId="4" xfId="21" applyNumberFormat="1" applyFont="1" applyFill="1" applyBorder="1" applyAlignment="1">
      <alignment vertical="top" wrapText="1"/>
      <protection/>
    </xf>
    <xf numFmtId="41" fontId="3" fillId="0" borderId="4" xfId="21" applyNumberFormat="1" applyFont="1" applyFill="1" applyBorder="1" applyAlignment="1">
      <alignment vertical="top" wrapText="1"/>
      <protection/>
    </xf>
    <xf numFmtId="41" fontId="4" fillId="0" borderId="5" xfId="21" applyNumberFormat="1" applyFont="1" applyFill="1" applyBorder="1" applyProtection="1">
      <alignment/>
      <protection locked="0"/>
    </xf>
    <xf numFmtId="0" fontId="2" fillId="2" borderId="3" xfId="21" applyNumberFormat="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 applyProtection="1">
      <alignment horizontal="center" vertical="top"/>
      <protection/>
    </xf>
    <xf numFmtId="0" fontId="2" fillId="0" borderId="4" xfId="21" applyNumberFormat="1" applyFont="1" applyFill="1" applyBorder="1" applyAlignment="1" applyProtection="1">
      <alignment horizontal="center" vertical="top"/>
      <protection hidden="1"/>
    </xf>
    <xf numFmtId="4" fontId="2" fillId="2" borderId="11" xfId="22" applyNumberFormat="1" applyFont="1" applyFill="1" applyBorder="1" applyAlignment="1">
      <alignment horizontal="center" vertical="center" wrapText="1"/>
    </xf>
    <xf numFmtId="0" fontId="4" fillId="0" borderId="0" xfId="21" applyFont="1" applyFill="1" applyBorder="1" applyAlignment="1">
      <alignment horizontal="right" vertical="top"/>
      <protection/>
    </xf>
    <xf numFmtId="41" fontId="10" fillId="0" borderId="0" xfId="21" applyNumberFormat="1" applyFont="1" applyFill="1" applyBorder="1" applyAlignment="1">
      <alignment vertical="top" wrapText="1"/>
      <protection/>
    </xf>
    <xf numFmtId="0" fontId="2" fillId="2" borderId="14" xfId="21" applyFont="1" applyFill="1" applyBorder="1" applyAlignment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4" fontId="3" fillId="0" borderId="0" xfId="21" applyNumberFormat="1" applyFont="1" applyBorder="1" applyAlignment="1">
      <alignment vertical="top"/>
      <protection/>
    </xf>
    <xf numFmtId="0" fontId="4" fillId="0" borderId="0" xfId="21" applyFont="1" applyFill="1" applyAlignment="1">
      <alignment vertical="top"/>
      <protection/>
    </xf>
    <xf numFmtId="43" fontId="4" fillId="0" borderId="8" xfId="20" applyNumberFormat="1" applyFont="1" applyFill="1" applyBorder="1" applyAlignment="1" applyProtection="1">
      <alignment vertical="center" wrapText="1"/>
      <protection locked="0"/>
    </xf>
    <xf numFmtId="43" fontId="4" fillId="0" borderId="8" xfId="20" applyNumberFormat="1" applyFont="1" applyFill="1" applyBorder="1" applyAlignment="1" applyProtection="1">
      <alignment vertical="center" wrapText="1"/>
      <protection/>
    </xf>
    <xf numFmtId="164" fontId="4" fillId="0" borderId="6" xfId="20" applyNumberFormat="1" applyFont="1" applyFill="1" applyBorder="1" applyAlignment="1" applyProtection="1">
      <alignment vertical="center" wrapText="1"/>
      <protection locked="0"/>
    </xf>
    <xf numFmtId="164" fontId="4" fillId="0" borderId="3" xfId="20" applyNumberFormat="1" applyFont="1" applyFill="1" applyBorder="1" applyAlignment="1" applyProtection="1">
      <alignment vertical="center" wrapText="1"/>
      <protection locked="0"/>
    </xf>
    <xf numFmtId="164" fontId="4" fillId="0" borderId="8" xfId="20" applyNumberFormat="1" applyFont="1" applyFill="1" applyBorder="1" applyAlignment="1" applyProtection="1">
      <alignment vertical="center" wrapText="1"/>
      <protection locked="0"/>
    </xf>
    <xf numFmtId="164" fontId="4" fillId="0" borderId="8" xfId="20" applyNumberFormat="1" applyFont="1" applyFill="1" applyBorder="1" applyAlignment="1" applyProtection="1">
      <alignment vertical="center" wrapText="1"/>
      <protection/>
    </xf>
    <xf numFmtId="164" fontId="4" fillId="0" borderId="1" xfId="20" applyNumberFormat="1" applyFont="1" applyFill="1" applyBorder="1" applyAlignment="1" applyProtection="1">
      <alignment vertical="center" wrapText="1"/>
      <protection locked="0"/>
    </xf>
    <xf numFmtId="164" fontId="4" fillId="0" borderId="3" xfId="20" applyNumberFormat="1" applyFont="1" applyFill="1" applyBorder="1" applyAlignment="1" applyProtection="1">
      <alignment vertical="center" wrapText="1"/>
      <protection/>
    </xf>
    <xf numFmtId="164" fontId="5" fillId="0" borderId="8" xfId="20" applyNumberFormat="1" applyFont="1" applyFill="1" applyBorder="1" applyAlignment="1" applyProtection="1">
      <alignment vertical="center" wrapText="1"/>
      <protection locked="0"/>
    </xf>
    <xf numFmtId="164" fontId="5" fillId="0" borderId="8" xfId="20" applyNumberFormat="1" applyFont="1" applyFill="1" applyBorder="1" applyAlignment="1" applyProtection="1">
      <alignment vertical="center" wrapText="1"/>
      <protection/>
    </xf>
    <xf numFmtId="164" fontId="4" fillId="0" borderId="4" xfId="20" applyNumberFormat="1" applyFont="1" applyFill="1" applyBorder="1" applyAlignment="1" applyProtection="1">
      <alignment vertical="center" wrapText="1"/>
      <protection locked="0"/>
    </xf>
    <xf numFmtId="164" fontId="4" fillId="0" borderId="0" xfId="20" applyNumberFormat="1" applyFont="1" applyAlignment="1">
      <alignment vertical="top"/>
    </xf>
    <xf numFmtId="164" fontId="4" fillId="0" borderId="0" xfId="20" applyNumberFormat="1" applyFont="1" applyFill="1" applyBorder="1" applyAlignment="1" applyProtection="1">
      <alignment vertical="center" wrapText="1"/>
      <protection locked="0"/>
    </xf>
    <xf numFmtId="164" fontId="3" fillId="0" borderId="8" xfId="20" applyNumberFormat="1" applyFont="1" applyFill="1" applyBorder="1" applyAlignment="1" applyProtection="1">
      <alignment vertical="center" wrapText="1"/>
      <protection locked="0"/>
    </xf>
    <xf numFmtId="164" fontId="3" fillId="0" borderId="0" xfId="20" applyNumberFormat="1" applyFont="1" applyFill="1" applyBorder="1" applyAlignment="1" applyProtection="1">
      <alignment vertical="center" wrapText="1"/>
      <protection locked="0"/>
    </xf>
    <xf numFmtId="164" fontId="3" fillId="0" borderId="4" xfId="20" applyNumberFormat="1" applyFont="1" applyFill="1" applyBorder="1" applyAlignment="1" applyProtection="1">
      <alignment vertical="center" wrapText="1"/>
      <protection locked="0"/>
    </xf>
    <xf numFmtId="164" fontId="6" fillId="0" borderId="8" xfId="20" applyNumberFormat="1" applyFont="1" applyFill="1" applyBorder="1" applyAlignment="1" applyProtection="1">
      <alignment vertical="center" wrapText="1"/>
      <protection locked="0"/>
    </xf>
    <xf numFmtId="164" fontId="10" fillId="0" borderId="8" xfId="20" applyNumberFormat="1" applyFont="1" applyFill="1" applyBorder="1" applyAlignment="1" applyProtection="1">
      <alignment vertical="center" wrapText="1"/>
      <protection locked="0"/>
    </xf>
    <xf numFmtId="164" fontId="4" fillId="0" borderId="4" xfId="20" applyNumberFormat="1" applyFont="1" applyFill="1" applyBorder="1" applyAlignment="1" applyProtection="1">
      <alignment vertical="center" wrapText="1"/>
      <protection/>
    </xf>
    <xf numFmtId="164" fontId="6" fillId="0" borderId="8" xfId="20" applyNumberFormat="1" applyFont="1" applyFill="1" applyBorder="1" applyAlignment="1" applyProtection="1">
      <alignment vertical="center" wrapText="1"/>
      <protection/>
    </xf>
    <xf numFmtId="164" fontId="5" fillId="0" borderId="4" xfId="20" applyNumberFormat="1" applyFont="1" applyFill="1" applyBorder="1" applyAlignment="1" applyProtection="1">
      <alignment vertical="center" wrapText="1"/>
      <protection/>
    </xf>
    <xf numFmtId="164" fontId="2" fillId="0" borderId="8" xfId="20" applyNumberFormat="1" applyFont="1" applyFill="1" applyBorder="1" applyAlignment="1" applyProtection="1">
      <alignment vertical="center" wrapText="1"/>
      <protection locked="0"/>
    </xf>
    <xf numFmtId="164" fontId="4" fillId="0" borderId="0" xfId="20" applyNumberFormat="1" applyFont="1" applyFill="1" applyAlignment="1">
      <alignment vertical="top"/>
    </xf>
    <xf numFmtId="164" fontId="14" fillId="0" borderId="8" xfId="20" applyNumberFormat="1" applyFont="1" applyFill="1" applyBorder="1" applyAlignment="1" applyProtection="1">
      <alignment vertical="center" wrapText="1"/>
      <protection/>
    </xf>
    <xf numFmtId="164" fontId="3" fillId="0" borderId="4" xfId="20" applyNumberFormat="1" applyFont="1" applyFill="1" applyBorder="1" applyAlignment="1">
      <alignment vertical="top"/>
    </xf>
    <xf numFmtId="164" fontId="11" fillId="0" borderId="8" xfId="20" applyNumberFormat="1" applyFont="1" applyFill="1" applyBorder="1" applyAlignment="1" applyProtection="1">
      <alignment vertical="center" wrapText="1"/>
      <protection locked="0"/>
    </xf>
    <xf numFmtId="164" fontId="3" fillId="0" borderId="12" xfId="20" applyNumberFormat="1" applyFont="1" applyFill="1" applyBorder="1" applyAlignment="1" applyProtection="1">
      <alignment vertical="center" wrapText="1"/>
      <protection locked="0"/>
    </xf>
    <xf numFmtId="164" fontId="3" fillId="0" borderId="9" xfId="20" applyNumberFormat="1" applyFont="1" applyFill="1" applyBorder="1" applyAlignment="1" applyProtection="1">
      <alignment vertical="center" wrapText="1"/>
      <protection locked="0"/>
    </xf>
    <xf numFmtId="164" fontId="3" fillId="0" borderId="5" xfId="20" applyNumberFormat="1" applyFont="1" applyFill="1" applyBorder="1" applyAlignment="1" applyProtection="1">
      <alignment vertical="center" wrapText="1"/>
      <protection locked="0"/>
    </xf>
    <xf numFmtId="164" fontId="5" fillId="0" borderId="3" xfId="20" applyNumberFormat="1" applyFont="1" applyFill="1" applyBorder="1" applyAlignment="1" applyProtection="1">
      <alignment vertical="center" wrapText="1"/>
      <protection locked="0"/>
    </xf>
    <xf numFmtId="164" fontId="5" fillId="0" borderId="4" xfId="20" applyNumberFormat="1" applyFont="1" applyFill="1" applyBorder="1" applyAlignment="1" applyProtection="1">
      <alignment vertical="center" wrapText="1"/>
      <protection locked="0"/>
    </xf>
    <xf numFmtId="164" fontId="6" fillId="0" borderId="4" xfId="20" applyNumberFormat="1" applyFont="1" applyFill="1" applyBorder="1" applyAlignment="1" applyProtection="1">
      <alignment vertical="center" wrapText="1"/>
      <protection locked="0"/>
    </xf>
    <xf numFmtId="164" fontId="6" fillId="0" borderId="5" xfId="20" applyNumberFormat="1" applyFont="1" applyFill="1" applyBorder="1" applyAlignment="1" applyProtection="1">
      <alignment vertical="center" wrapText="1"/>
      <protection locked="0"/>
    </xf>
    <xf numFmtId="164" fontId="6" fillId="0" borderId="9" xfId="20" applyNumberFormat="1" applyFont="1" applyFill="1" applyBorder="1" applyAlignment="1" applyProtection="1">
      <alignment vertical="center" wrapText="1"/>
      <protection locked="0"/>
    </xf>
    <xf numFmtId="164" fontId="5" fillId="0" borderId="1" xfId="20" applyNumberFormat="1" applyFont="1" applyFill="1" applyBorder="1" applyAlignment="1" applyProtection="1">
      <alignment vertical="center" wrapText="1"/>
      <protection/>
    </xf>
    <xf numFmtId="164" fontId="4" fillId="0" borderId="1" xfId="20" applyNumberFormat="1" applyFont="1" applyFill="1" applyBorder="1" applyAlignment="1" applyProtection="1">
      <alignment vertical="center" wrapText="1"/>
      <protection/>
    </xf>
    <xf numFmtId="41" fontId="4" fillId="0" borderId="4" xfId="21" applyNumberFormat="1" applyFont="1" applyFill="1" applyBorder="1" applyProtection="1">
      <alignment/>
      <protection/>
    </xf>
    <xf numFmtId="41" fontId="3" fillId="0" borderId="4" xfId="21" applyNumberFormat="1" applyFont="1" applyFill="1" applyBorder="1" applyProtection="1">
      <alignment/>
      <protection/>
    </xf>
    <xf numFmtId="41" fontId="4" fillId="0" borderId="7" xfId="21" applyNumberFormat="1" applyFont="1" applyFill="1" applyBorder="1" applyProtection="1">
      <alignment/>
      <protection/>
    </xf>
    <xf numFmtId="41" fontId="3" fillId="0" borderId="7" xfId="21" applyNumberFormat="1" applyFont="1" applyFill="1" applyBorder="1" applyProtection="1">
      <alignment/>
      <protection/>
    </xf>
    <xf numFmtId="43" fontId="3" fillId="0" borderId="4" xfId="21" applyNumberFormat="1" applyFont="1" applyFill="1" applyBorder="1" applyProtection="1">
      <alignment/>
      <protection/>
    </xf>
    <xf numFmtId="41" fontId="4" fillId="0" borderId="13" xfId="21" applyNumberFormat="1" applyFont="1" applyFill="1" applyBorder="1" applyProtection="1">
      <alignment/>
      <protection/>
    </xf>
    <xf numFmtId="164" fontId="3" fillId="0" borderId="8" xfId="20" applyNumberFormat="1" applyFont="1" applyFill="1" applyBorder="1" applyAlignment="1" applyProtection="1">
      <alignment vertical="center" wrapText="1"/>
      <protection/>
    </xf>
    <xf numFmtId="164" fontId="3" fillId="0" borderId="9" xfId="20" applyNumberFormat="1" applyFont="1" applyFill="1" applyBorder="1" applyAlignment="1" applyProtection="1">
      <alignment vertical="center" wrapText="1"/>
      <protection/>
    </xf>
    <xf numFmtId="4" fontId="4" fillId="0" borderId="0" xfId="21" applyNumberFormat="1" applyFont="1" applyFill="1" applyBorder="1" applyAlignment="1">
      <alignment vertical="top"/>
      <protection/>
    </xf>
    <xf numFmtId="0" fontId="4" fillId="0" borderId="0" xfId="21" applyFont="1" applyFill="1" applyBorder="1">
      <alignment/>
      <protection/>
    </xf>
    <xf numFmtId="0" fontId="2" fillId="0" borderId="0" xfId="21" applyFont="1" applyBorder="1" applyAlignment="1" applyProtection="1">
      <alignment horizontal="center" vertical="top"/>
      <protection hidden="1"/>
    </xf>
    <xf numFmtId="41" fontId="4" fillId="0" borderId="0" xfId="21" applyNumberFormat="1" applyFont="1" applyFill="1" applyBorder="1" applyAlignment="1" applyProtection="1">
      <alignment vertical="center" wrapText="1"/>
      <protection locked="0"/>
    </xf>
    <xf numFmtId="41" fontId="3" fillId="0" borderId="0" xfId="21" applyNumberFormat="1" applyFont="1" applyFill="1" applyBorder="1" applyAlignment="1" applyProtection="1">
      <alignment vertical="center" wrapText="1"/>
      <protection locked="0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4" fontId="11" fillId="0" borderId="0" xfId="21" applyNumberFormat="1" applyFont="1" applyFill="1" applyBorder="1">
      <alignment/>
      <protection/>
    </xf>
    <xf numFmtId="0" fontId="15" fillId="0" borderId="0" xfId="21" applyFont="1" applyFill="1" applyBorder="1" applyAlignment="1">
      <alignment vertical="top" wrapText="1"/>
      <protection/>
    </xf>
    <xf numFmtId="43" fontId="13" fillId="0" borderId="0" xfId="20" applyFont="1" applyFill="1" applyBorder="1" applyAlignment="1">
      <alignment vertical="top"/>
    </xf>
    <xf numFmtId="41" fontId="4" fillId="0" borderId="0" xfId="21" applyNumberFormat="1" applyFont="1" applyFill="1" applyBorder="1">
      <alignment/>
      <protection/>
    </xf>
    <xf numFmtId="43" fontId="3" fillId="0" borderId="0" xfId="21" applyNumberFormat="1" applyFont="1" applyFill="1" applyBorder="1">
      <alignment/>
      <protection/>
    </xf>
    <xf numFmtId="4" fontId="4" fillId="0" borderId="0" xfId="21" applyNumberFormat="1" applyFont="1" applyFill="1" applyBorder="1">
      <alignment/>
      <protection/>
    </xf>
    <xf numFmtId="4" fontId="10" fillId="0" borderId="0" xfId="21" applyNumberFormat="1" applyFont="1" applyFill="1" applyBorder="1" applyAlignment="1">
      <alignment vertical="top"/>
      <protection/>
    </xf>
    <xf numFmtId="41" fontId="10" fillId="0" borderId="0" xfId="21" applyNumberFormat="1" applyFont="1" applyFill="1" applyBorder="1">
      <alignment/>
      <protection/>
    </xf>
    <xf numFmtId="43" fontId="10" fillId="0" borderId="0" xfId="21" applyNumberFormat="1" applyFont="1" applyFill="1" applyBorder="1">
      <alignment/>
      <protection/>
    </xf>
    <xf numFmtId="0" fontId="3" fillId="0" borderId="0" xfId="21" applyFont="1" applyFill="1" applyBorder="1" applyAlignment="1">
      <alignment horizontal="left" vertical="top" wrapText="1"/>
      <protection/>
    </xf>
    <xf numFmtId="43" fontId="3" fillId="0" borderId="0" xfId="20" applyFont="1" applyFill="1" applyBorder="1"/>
    <xf numFmtId="43" fontId="3" fillId="0" borderId="0" xfId="20" applyFont="1" applyFill="1" applyBorder="1" applyAlignment="1" applyProtection="1">
      <alignment vertical="center" wrapText="1"/>
      <protection locked="0"/>
    </xf>
    <xf numFmtId="43" fontId="4" fillId="0" borderId="0" xfId="21" applyNumberFormat="1" applyFont="1" applyBorder="1" applyAlignment="1">
      <alignment vertical="top" wrapText="1"/>
      <protection/>
    </xf>
    <xf numFmtId="41" fontId="5" fillId="0" borderId="7" xfId="21" applyNumberFormat="1" applyFont="1" applyFill="1" applyBorder="1" applyAlignment="1" applyProtection="1">
      <alignment vertical="center" wrapText="1"/>
      <protection locked="0"/>
    </xf>
    <xf numFmtId="41" fontId="6" fillId="0" borderId="0" xfId="21" applyNumberFormat="1" applyFont="1" applyFill="1" applyBorder="1">
      <alignment/>
      <protection/>
    </xf>
    <xf numFmtId="41" fontId="6" fillId="0" borderId="7" xfId="21" applyNumberFormat="1" applyFont="1" applyFill="1" applyBorder="1" applyAlignment="1" applyProtection="1">
      <alignment vertical="center" wrapText="1"/>
      <protection locked="0"/>
    </xf>
    <xf numFmtId="43" fontId="5" fillId="0" borderId="4" xfId="21" applyNumberFormat="1" applyFont="1" applyFill="1" applyBorder="1" applyAlignment="1">
      <alignment vertical="top" wrapText="1"/>
      <protection/>
    </xf>
    <xf numFmtId="43" fontId="5" fillId="0" borderId="7" xfId="21" applyNumberFormat="1" applyFont="1" applyFill="1" applyBorder="1" applyAlignment="1">
      <alignment vertical="top" wrapText="1"/>
      <protection/>
    </xf>
    <xf numFmtId="43" fontId="5" fillId="0" borderId="0" xfId="21" applyNumberFormat="1" applyFont="1" applyFill="1" applyBorder="1" applyAlignment="1">
      <alignment vertical="top" wrapText="1"/>
      <protection/>
    </xf>
    <xf numFmtId="43" fontId="5" fillId="0" borderId="4" xfId="20" applyFont="1" applyFill="1" applyBorder="1" applyAlignment="1">
      <alignment vertical="top" wrapText="1"/>
    </xf>
    <xf numFmtId="43" fontId="5" fillId="0" borderId="7" xfId="20" applyFont="1" applyFill="1" applyBorder="1" applyAlignment="1">
      <alignment vertical="top" wrapText="1"/>
    </xf>
    <xf numFmtId="43" fontId="5" fillId="0" borderId="0" xfId="20" applyFont="1" applyFill="1" applyBorder="1" applyAlignment="1">
      <alignment vertical="top" wrapText="1"/>
    </xf>
    <xf numFmtId="41" fontId="5" fillId="0" borderId="5" xfId="22" applyNumberFormat="1" applyFont="1" applyFill="1" applyBorder="1" applyAlignment="1" applyProtection="1">
      <alignment vertical="center" wrapText="1"/>
      <protection locked="0"/>
    </xf>
    <xf numFmtId="41" fontId="5" fillId="0" borderId="13" xfId="21" applyNumberFormat="1" applyFont="1" applyFill="1" applyBorder="1" applyAlignment="1" applyProtection="1">
      <alignment vertical="center" wrapText="1"/>
      <protection locked="0"/>
    </xf>
    <xf numFmtId="41" fontId="5" fillId="0" borderId="0" xfId="22" applyNumberFormat="1" applyFont="1" applyFill="1" applyBorder="1" applyAlignment="1" applyProtection="1">
      <alignment vertical="center" wrapText="1"/>
      <protection locked="0"/>
    </xf>
    <xf numFmtId="41" fontId="5" fillId="0" borderId="0" xfId="21" applyNumberFormat="1" applyFont="1" applyFill="1" applyBorder="1" applyAlignment="1" applyProtection="1">
      <alignment vertical="center" wrapText="1"/>
      <protection locked="0"/>
    </xf>
    <xf numFmtId="41" fontId="6" fillId="0" borderId="0" xfId="21" applyNumberFormat="1" applyFont="1" applyFill="1" applyBorder="1" applyAlignment="1" applyProtection="1">
      <alignment vertical="center" wrapText="1"/>
      <protection locked="0"/>
    </xf>
    <xf numFmtId="41" fontId="5" fillId="0" borderId="0" xfId="21" applyNumberFormat="1" applyFont="1" applyFill="1" applyBorder="1">
      <alignment/>
      <protection/>
    </xf>
    <xf numFmtId="41" fontId="5" fillId="0" borderId="12" xfId="22" applyNumberFormat="1" applyFont="1" applyFill="1" applyBorder="1" applyAlignment="1" applyProtection="1">
      <alignment vertical="center" wrapText="1"/>
      <protection locked="0"/>
    </xf>
    <xf numFmtId="41" fontId="3" fillId="0" borderId="0" xfId="21" applyNumberFormat="1" applyFont="1" applyFill="1" applyBorder="1" applyAlignment="1" applyProtection="1">
      <alignment horizontal="center" vertical="center" wrapText="1"/>
      <protection locked="0"/>
    </xf>
    <xf numFmtId="41" fontId="3" fillId="0" borderId="4" xfId="21" applyNumberFormat="1" applyFont="1" applyFill="1" applyBorder="1" applyAlignment="1" applyProtection="1">
      <alignment horizontal="center" vertical="center" wrapText="1"/>
      <protection locked="0"/>
    </xf>
    <xf numFmtId="41" fontId="5" fillId="0" borderId="4" xfId="21" applyNumberFormat="1" applyFont="1" applyFill="1" applyBorder="1" applyAlignment="1" applyProtection="1">
      <alignment vertical="center" wrapText="1"/>
      <protection locked="0"/>
    </xf>
    <xf numFmtId="41" fontId="6" fillId="0" borderId="4" xfId="21" applyNumberFormat="1" applyFont="1" applyFill="1" applyBorder="1" applyAlignment="1" applyProtection="1">
      <alignment vertical="center" wrapText="1"/>
      <protection locked="0"/>
    </xf>
    <xf numFmtId="41" fontId="5" fillId="0" borderId="5" xfId="21" applyNumberFormat="1" applyFont="1" applyFill="1" applyBorder="1" applyAlignment="1" applyProtection="1">
      <alignment vertical="center" wrapText="1"/>
      <protection locked="0"/>
    </xf>
    <xf numFmtId="164" fontId="6" fillId="0" borderId="4" xfId="22" applyNumberFormat="1" applyFont="1" applyFill="1" applyBorder="1" applyAlignment="1" applyProtection="1">
      <alignment vertical="center" wrapText="1"/>
      <protection locked="0"/>
    </xf>
    <xf numFmtId="164" fontId="6" fillId="0" borderId="0" xfId="22" applyNumberFormat="1" applyFont="1" applyFill="1" applyBorder="1" applyAlignment="1" applyProtection="1">
      <alignment vertical="center" wrapText="1"/>
      <protection locked="0"/>
    </xf>
    <xf numFmtId="164" fontId="5" fillId="0" borderId="4" xfId="21" applyNumberFormat="1" applyFont="1" applyFill="1" applyBorder="1" applyAlignment="1">
      <alignment vertical="top" wrapText="1"/>
      <protection/>
    </xf>
    <xf numFmtId="164" fontId="5" fillId="0" borderId="0" xfId="21" applyNumberFormat="1" applyFont="1" applyFill="1" applyBorder="1" applyAlignment="1">
      <alignment vertical="top" wrapText="1"/>
      <protection/>
    </xf>
    <xf numFmtId="164" fontId="5" fillId="0" borderId="4" xfId="20" applyNumberFormat="1" applyFont="1" applyFill="1" applyBorder="1" applyAlignment="1">
      <alignment vertical="top" wrapText="1"/>
    </xf>
    <xf numFmtId="164" fontId="5" fillId="0" borderId="0" xfId="20" applyNumberFormat="1" applyFont="1" applyFill="1" applyBorder="1" applyAlignment="1">
      <alignment vertical="top" wrapText="1"/>
    </xf>
    <xf numFmtId="164" fontId="5" fillId="0" borderId="4" xfId="22" applyNumberFormat="1" applyFont="1" applyFill="1" applyBorder="1" applyAlignment="1" applyProtection="1">
      <alignment vertical="center" wrapText="1"/>
      <protection locked="0"/>
    </xf>
    <xf numFmtId="164" fontId="5" fillId="0" borderId="0" xfId="22" applyNumberFormat="1" applyFont="1" applyFill="1" applyBorder="1" applyAlignment="1" applyProtection="1">
      <alignment vertical="center" wrapText="1"/>
      <protection locked="0"/>
    </xf>
    <xf numFmtId="41" fontId="5" fillId="0" borderId="12" xfId="21" applyNumberFormat="1" applyFont="1" applyFill="1" applyBorder="1" applyAlignment="1" applyProtection="1">
      <alignment vertical="center" wrapText="1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4" xfId="0" applyNumberFormat="1" applyFont="1" applyFill="1" applyBorder="1" applyAlignment="1" applyProtection="1">
      <alignment vertical="center"/>
      <protection locked="0"/>
    </xf>
    <xf numFmtId="41" fontId="5" fillId="0" borderId="4" xfId="0" applyNumberFormat="1" applyFont="1" applyFill="1" applyBorder="1" applyAlignment="1" applyProtection="1">
      <alignment vertical="center"/>
      <protection locked="0"/>
    </xf>
    <xf numFmtId="41" fontId="5" fillId="0" borderId="5" xfId="0" applyNumberFormat="1" applyFont="1" applyFill="1" applyBorder="1" applyAlignment="1" applyProtection="1">
      <alignment vertical="center"/>
      <protection locked="0"/>
    </xf>
    <xf numFmtId="41" fontId="5" fillId="0" borderId="12" xfId="0" applyNumberFormat="1" applyFont="1" applyFill="1" applyBorder="1" applyAlignment="1" applyProtection="1">
      <alignment vertical="center"/>
      <protection locked="0"/>
    </xf>
    <xf numFmtId="164" fontId="5" fillId="0" borderId="4" xfId="20" applyNumberFormat="1" applyFont="1" applyFill="1" applyBorder="1"/>
    <xf numFmtId="164" fontId="6" fillId="0" borderId="4" xfId="20" applyNumberFormat="1" applyFont="1" applyFill="1" applyBorder="1" applyAlignment="1" applyProtection="1">
      <alignment vertical="top" wrapText="1"/>
      <protection locked="0"/>
    </xf>
    <xf numFmtId="164" fontId="5" fillId="0" borderId="4" xfId="20" applyNumberFormat="1" applyFont="1" applyFill="1" applyBorder="1" applyAlignment="1" applyProtection="1">
      <alignment vertical="top" wrapText="1"/>
      <protection locked="0"/>
    </xf>
    <xf numFmtId="164" fontId="5" fillId="0" borderId="5" xfId="20" applyNumberFormat="1" applyFont="1" applyFill="1" applyBorder="1"/>
    <xf numFmtId="164" fontId="5" fillId="0" borderId="0" xfId="20" applyNumberFormat="1" applyFont="1" applyFill="1" applyBorder="1"/>
    <xf numFmtId="164" fontId="6" fillId="0" borderId="0" xfId="20" applyNumberFormat="1" applyFont="1" applyFill="1" applyBorder="1" applyAlignment="1" applyProtection="1">
      <alignment vertical="top" wrapText="1"/>
      <protection locked="0"/>
    </xf>
    <xf numFmtId="164" fontId="5" fillId="0" borderId="0" xfId="20" applyNumberFormat="1" applyFont="1" applyFill="1" applyBorder="1" applyAlignment="1" applyProtection="1">
      <alignment vertical="top" wrapText="1"/>
      <protection locked="0"/>
    </xf>
    <xf numFmtId="164" fontId="6" fillId="0" borderId="0" xfId="20" applyNumberFormat="1" applyFont="1" applyFill="1" applyBorder="1" applyProtection="1">
      <protection locked="0"/>
    </xf>
    <xf numFmtId="164" fontId="6" fillId="0" borderId="0" xfId="20" applyNumberFormat="1" applyFont="1" applyFill="1" applyBorder="1" applyAlignment="1" applyProtection="1">
      <alignment vertical="center" wrapText="1"/>
      <protection locked="0"/>
    </xf>
    <xf numFmtId="164" fontId="5" fillId="0" borderId="0" xfId="20" applyNumberFormat="1" applyFont="1" applyFill="1" applyBorder="1" applyAlignment="1" applyProtection="1">
      <alignment vertical="center" wrapText="1"/>
      <protection locked="0"/>
    </xf>
    <xf numFmtId="164" fontId="5" fillId="0" borderId="12" xfId="20" applyNumberFormat="1" applyFont="1" applyFill="1" applyBorder="1" applyAlignment="1">
      <alignment vertical="top"/>
    </xf>
    <xf numFmtId="164" fontId="4" fillId="0" borderId="4" xfId="20" applyNumberFormat="1" applyFont="1" applyFill="1" applyBorder="1" applyAlignment="1" applyProtection="1">
      <alignment horizontal="left" vertical="center" wrapText="1"/>
      <protection/>
    </xf>
    <xf numFmtId="164" fontId="4" fillId="0" borderId="7" xfId="20" applyNumberFormat="1" applyFont="1" applyFill="1" applyBorder="1" applyAlignment="1" applyProtection="1">
      <alignment horizontal="left" vertical="center" wrapText="1"/>
      <protection/>
    </xf>
    <xf numFmtId="164" fontId="4" fillId="0" borderId="6" xfId="20" applyNumberFormat="1" applyFont="1" applyFill="1" applyBorder="1" applyAlignment="1" applyProtection="1">
      <alignment horizontal="left" vertical="center" wrapText="1"/>
      <protection locked="0"/>
    </xf>
    <xf numFmtId="164" fontId="4" fillId="0" borderId="2" xfId="20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20" applyNumberFormat="1" applyFont="1" applyFill="1" applyBorder="1" applyAlignment="1" applyProtection="1">
      <alignment horizontal="left" vertical="center" wrapText="1"/>
      <protection locked="0"/>
    </xf>
    <xf numFmtId="164" fontId="4" fillId="0" borderId="4" xfId="20" applyNumberFormat="1" applyFont="1" applyFill="1" applyBorder="1" applyAlignment="1" applyProtection="1">
      <alignment horizontal="left" vertical="center" wrapText="1"/>
      <protection locked="0"/>
    </xf>
    <xf numFmtId="164" fontId="4" fillId="0" borderId="7" xfId="20" applyNumberFormat="1" applyFont="1" applyFill="1" applyBorder="1" applyAlignment="1" applyProtection="1">
      <alignment horizontal="left" vertical="center" wrapText="1"/>
      <protection locked="0"/>
    </xf>
    <xf numFmtId="164" fontId="5" fillId="0" borderId="6" xfId="20" applyNumberFormat="1" applyFont="1" applyFill="1" applyBorder="1" applyAlignment="1" applyProtection="1">
      <alignment horizontal="left" vertical="center" wrapText="1"/>
      <protection locked="0"/>
    </xf>
    <xf numFmtId="164" fontId="5" fillId="0" borderId="2" xfId="2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2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20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20" applyNumberFormat="1" applyFont="1" applyFill="1" applyBorder="1" applyAlignment="1" applyProtection="1">
      <alignment horizontal="left" vertical="center" wrapText="1"/>
      <protection locked="0"/>
    </xf>
    <xf numFmtId="164" fontId="3" fillId="0" borderId="4" xfId="20" applyNumberFormat="1" applyFont="1" applyFill="1" applyBorder="1" applyAlignment="1" applyProtection="1">
      <alignment horizontal="left" vertical="center" wrapText="1"/>
      <protection/>
    </xf>
    <xf numFmtId="164" fontId="3" fillId="0" borderId="7" xfId="20" applyNumberFormat="1" applyFont="1" applyFill="1" applyBorder="1" applyAlignment="1" applyProtection="1">
      <alignment horizontal="left" vertical="center" wrapText="1"/>
      <protection/>
    </xf>
    <xf numFmtId="164" fontId="3" fillId="0" borderId="0" xfId="20" applyNumberFormat="1" applyFont="1" applyFill="1" applyBorder="1" applyAlignment="1" applyProtection="1">
      <alignment horizontal="left" vertical="center" wrapText="1"/>
      <protection locked="0"/>
    </xf>
    <xf numFmtId="164" fontId="3" fillId="0" borderId="7" xfId="20" applyNumberFormat="1" applyFont="1" applyFill="1" applyBorder="1" applyAlignment="1" applyProtection="1">
      <alignment horizontal="left" vertical="center" wrapText="1"/>
      <protection locked="0"/>
    </xf>
    <xf numFmtId="164" fontId="3" fillId="0" borderId="4" xfId="20" applyNumberFormat="1" applyFont="1" applyFill="1" applyBorder="1" applyAlignment="1" applyProtection="1">
      <alignment horizontal="left" vertical="center" wrapText="1"/>
      <protection locked="0"/>
    </xf>
    <xf numFmtId="164" fontId="6" fillId="0" borderId="0" xfId="20" applyNumberFormat="1" applyFont="1" applyFill="1" applyBorder="1" applyAlignment="1" applyProtection="1">
      <alignment horizontal="left" vertical="center" wrapText="1"/>
      <protection locked="0"/>
    </xf>
    <xf numFmtId="164" fontId="6" fillId="0" borderId="7" xfId="20" applyNumberFormat="1" applyFont="1" applyFill="1" applyBorder="1" applyAlignment="1" applyProtection="1">
      <alignment horizontal="left" vertical="center" wrapText="1"/>
      <protection locked="0"/>
    </xf>
    <xf numFmtId="164" fontId="3" fillId="0" borderId="7" xfId="20" applyNumberFormat="1" applyFont="1" applyFill="1" applyBorder="1" applyAlignment="1">
      <alignment vertical="top"/>
    </xf>
    <xf numFmtId="164" fontId="3" fillId="0" borderId="5" xfId="20" applyNumberFormat="1" applyFont="1" applyFill="1" applyBorder="1" applyAlignment="1" applyProtection="1">
      <alignment horizontal="left" vertical="center" wrapText="1"/>
      <protection/>
    </xf>
    <xf numFmtId="164" fontId="3" fillId="0" borderId="13" xfId="20" applyNumberFormat="1" applyFont="1" applyFill="1" applyBorder="1" applyAlignment="1" applyProtection="1">
      <alignment horizontal="left" vertical="center" wrapText="1"/>
      <protection/>
    </xf>
    <xf numFmtId="164" fontId="3" fillId="0" borderId="12" xfId="20" applyNumberFormat="1" applyFont="1" applyFill="1" applyBorder="1" applyAlignment="1" applyProtection="1">
      <alignment horizontal="left" vertical="center" wrapText="1"/>
      <protection locked="0"/>
    </xf>
    <xf numFmtId="164" fontId="3" fillId="0" borderId="13" xfId="20" applyNumberFormat="1" applyFont="1" applyFill="1" applyBorder="1" applyAlignment="1" applyProtection="1">
      <alignment horizontal="left" vertical="center" wrapText="1"/>
      <protection locked="0"/>
    </xf>
    <xf numFmtId="164" fontId="3" fillId="0" borderId="5" xfId="20" applyNumberFormat="1" applyFont="1" applyFill="1" applyBorder="1" applyAlignment="1" applyProtection="1">
      <alignment horizontal="left" vertical="center" wrapText="1"/>
      <protection locked="0"/>
    </xf>
    <xf numFmtId="164" fontId="6" fillId="0" borderId="12" xfId="20" applyNumberFormat="1" applyFont="1" applyFill="1" applyBorder="1" applyAlignment="1" applyProtection="1">
      <alignment horizontal="left" vertical="center" wrapText="1"/>
      <protection locked="0"/>
    </xf>
    <xf numFmtId="164" fontId="6" fillId="0" borderId="13" xfId="20" applyNumberFormat="1" applyFont="1" applyFill="1" applyBorder="1" applyAlignment="1" applyProtection="1">
      <alignment horizontal="left" vertical="center" wrapText="1"/>
      <protection locked="0"/>
    </xf>
    <xf numFmtId="164" fontId="4" fillId="0" borderId="6" xfId="20" applyNumberFormat="1" applyFont="1" applyFill="1" applyBorder="1" applyAlignment="1" applyProtection="1">
      <alignment vertical="center"/>
      <protection locked="0"/>
    </xf>
    <xf numFmtId="164" fontId="4" fillId="0" borderId="2" xfId="20" applyNumberFormat="1" applyFont="1" applyFill="1" applyBorder="1" applyAlignment="1" applyProtection="1">
      <alignment vertical="center"/>
      <protection locked="0"/>
    </xf>
    <xf numFmtId="164" fontId="4" fillId="0" borderId="1" xfId="20" applyNumberFormat="1" applyFont="1" applyFill="1" applyBorder="1" applyAlignment="1" applyProtection="1">
      <alignment vertical="center"/>
      <protection locked="0"/>
    </xf>
    <xf numFmtId="164" fontId="4" fillId="0" borderId="4" xfId="20" applyNumberFormat="1" applyFont="1" applyFill="1" applyBorder="1" applyAlignment="1" applyProtection="1">
      <alignment vertical="center"/>
      <protection/>
    </xf>
    <xf numFmtId="164" fontId="4" fillId="0" borderId="0" xfId="20" applyNumberFormat="1" applyFont="1" applyFill="1" applyBorder="1" applyAlignment="1" applyProtection="1">
      <alignment vertical="center"/>
      <protection locked="0"/>
    </xf>
    <xf numFmtId="164" fontId="4" fillId="0" borderId="7" xfId="20" applyNumberFormat="1" applyFont="1" applyFill="1" applyBorder="1" applyAlignment="1" applyProtection="1">
      <alignment vertical="center"/>
      <protection locked="0"/>
    </xf>
    <xf numFmtId="164" fontId="4" fillId="0" borderId="4" xfId="20" applyNumberFormat="1" applyFont="1" applyFill="1" applyBorder="1" applyAlignment="1" applyProtection="1">
      <alignment vertical="center"/>
      <protection locked="0"/>
    </xf>
    <xf numFmtId="164" fontId="5" fillId="0" borderId="7" xfId="20" applyNumberFormat="1" applyFont="1" applyFill="1" applyBorder="1" applyAlignment="1" applyProtection="1">
      <alignment vertical="center"/>
      <protection locked="0"/>
    </xf>
    <xf numFmtId="164" fontId="3" fillId="0" borderId="4" xfId="20" applyNumberFormat="1" applyFont="1" applyFill="1" applyBorder="1" applyAlignment="1" applyProtection="1">
      <alignment vertical="center"/>
      <protection/>
    </xf>
    <xf numFmtId="164" fontId="3" fillId="0" borderId="0" xfId="20" applyNumberFormat="1" applyFont="1" applyFill="1" applyBorder="1" applyAlignment="1" applyProtection="1">
      <alignment vertical="center"/>
      <protection locked="0"/>
    </xf>
    <xf numFmtId="164" fontId="3" fillId="0" borderId="7" xfId="20" applyNumberFormat="1" applyFont="1" applyFill="1" applyBorder="1" applyAlignment="1" applyProtection="1">
      <alignment vertical="center"/>
      <protection locked="0"/>
    </xf>
    <xf numFmtId="164" fontId="3" fillId="0" borderId="4" xfId="20" applyNumberFormat="1" applyFont="1" applyFill="1" applyBorder="1" applyAlignment="1" applyProtection="1">
      <alignment vertical="center"/>
      <protection locked="0"/>
    </xf>
    <xf numFmtId="164" fontId="4" fillId="0" borderId="5" xfId="20" applyNumberFormat="1" applyFont="1" applyFill="1" applyBorder="1" applyAlignment="1" applyProtection="1">
      <alignment vertical="center"/>
      <protection/>
    </xf>
    <xf numFmtId="164" fontId="4" fillId="0" borderId="9" xfId="20" applyNumberFormat="1" applyFont="1" applyFill="1" applyBorder="1" applyAlignment="1" applyProtection="1">
      <alignment vertical="center" wrapText="1"/>
      <protection/>
    </xf>
    <xf numFmtId="164" fontId="4" fillId="0" borderId="12" xfId="20" applyNumberFormat="1" applyFont="1" applyFill="1" applyBorder="1" applyAlignment="1" applyProtection="1">
      <alignment vertical="center"/>
      <protection locked="0"/>
    </xf>
    <xf numFmtId="164" fontId="4" fillId="0" borderId="13" xfId="20" applyNumberFormat="1" applyFont="1" applyFill="1" applyBorder="1" applyAlignment="1" applyProtection="1">
      <alignment vertical="center"/>
      <protection locked="0"/>
    </xf>
    <xf numFmtId="164" fontId="4" fillId="0" borderId="5" xfId="20" applyNumberFormat="1" applyFont="1" applyFill="1" applyBorder="1" applyAlignment="1" applyProtection="1">
      <alignment vertical="center"/>
      <protection locked="0"/>
    </xf>
    <xf numFmtId="41" fontId="3" fillId="0" borderId="1" xfId="21" applyNumberFormat="1" applyFont="1" applyFill="1" applyBorder="1" applyAlignment="1" applyProtection="1">
      <alignment horizontal="center" vertical="center" wrapText="1"/>
      <protection locked="0"/>
    </xf>
    <xf numFmtId="41" fontId="3" fillId="0" borderId="6" xfId="21" applyNumberFormat="1" applyFont="1" applyFill="1" applyBorder="1" applyAlignment="1" applyProtection="1">
      <alignment horizontal="center" vertical="center" wrapText="1"/>
      <protection locked="0"/>
    </xf>
    <xf numFmtId="41" fontId="3" fillId="0" borderId="7" xfId="2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21" applyFont="1" applyFill="1" applyBorder="1" applyAlignment="1" applyProtection="1">
      <alignment horizontal="center" vertical="center" wrapText="1"/>
      <protection locked="0"/>
    </xf>
    <xf numFmtId="0" fontId="2" fillId="2" borderId="12" xfId="21" applyFont="1" applyFill="1" applyBorder="1" applyAlignment="1" applyProtection="1">
      <alignment horizontal="center" vertical="center" wrapText="1"/>
      <protection locked="0"/>
    </xf>
    <xf numFmtId="0" fontId="2" fillId="2" borderId="1" xfId="21" applyFont="1" applyFill="1" applyBorder="1" applyAlignment="1" applyProtection="1">
      <alignment horizontal="center" vertical="center" wrapText="1"/>
      <protection locked="0"/>
    </xf>
    <xf numFmtId="0" fontId="2" fillId="2" borderId="2" xfId="21" applyFont="1" applyFill="1" applyBorder="1" applyAlignment="1" applyProtection="1">
      <alignment horizontal="center" vertical="center" wrapText="1"/>
      <protection locked="0"/>
    </xf>
    <xf numFmtId="0" fontId="2" fillId="2" borderId="6" xfId="21" applyFont="1" applyFill="1" applyBorder="1" applyAlignment="1" applyProtection="1">
      <alignment horizontal="center" vertical="center" wrapText="1"/>
      <protection locked="0"/>
    </xf>
    <xf numFmtId="0" fontId="2" fillId="2" borderId="14" xfId="21" applyFont="1" applyFill="1" applyBorder="1" applyAlignment="1" applyProtection="1">
      <alignment horizontal="center" vertical="center" wrapText="1"/>
      <protection locked="0"/>
    </xf>
    <xf numFmtId="0" fontId="2" fillId="2" borderId="11" xfId="21" applyFont="1" applyFill="1" applyBorder="1" applyAlignment="1" applyProtection="1">
      <alignment horizontal="center" vertical="center" wrapText="1"/>
      <protection locked="0"/>
    </xf>
    <xf numFmtId="0" fontId="2" fillId="2" borderId="14" xfId="21" applyFont="1" applyFill="1" applyBorder="1" applyAlignment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applyProtection="1">
      <alignment horizontal="center" vertical="center" wrapText="1"/>
      <protection locked="0"/>
    </xf>
    <xf numFmtId="0" fontId="2" fillId="2" borderId="10" xfId="21" applyFont="1" applyFill="1" applyBorder="1" applyAlignment="1" applyProtection="1">
      <alignment horizontal="center" vertical="center" wrapText="1"/>
      <protection locked="0"/>
    </xf>
    <xf numFmtId="0" fontId="2" fillId="2" borderId="15" xfId="21" applyFont="1" applyFill="1" applyBorder="1" applyAlignment="1" applyProtection="1">
      <alignment horizontal="center" vertical="center" wrapText="1"/>
      <protection locked="0"/>
    </xf>
    <xf numFmtId="0" fontId="2" fillId="3" borderId="5" xfId="21" applyFont="1" applyFill="1" applyBorder="1" applyAlignment="1" applyProtection="1">
      <alignment horizontal="center" vertical="center" wrapText="1"/>
      <protection locked="0"/>
    </xf>
    <xf numFmtId="0" fontId="2" fillId="3" borderId="12" xfId="21" applyFont="1" applyFill="1" applyBorder="1" applyAlignment="1" applyProtection="1">
      <alignment horizontal="center" vertical="center"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Millares 2" xfId="22"/>
    <cellStyle name="Hipervínculo" xfId="23"/>
    <cellStyle name="Millares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"/>
  <sheetViews>
    <sheetView showGridLines="0" tabSelected="1" workbookViewId="0" topLeftCell="A1">
      <selection activeCell="I2" sqref="I2:J2"/>
    </sheetView>
  </sheetViews>
  <sheetFormatPr defaultColWidth="11.421875" defaultRowHeight="15"/>
  <cols>
    <col min="1" max="1" width="5.8515625" style="1" bestFit="1" customWidth="1"/>
    <col min="2" max="2" width="46.140625" style="15" bestFit="1" customWidth="1"/>
    <col min="3" max="3" width="12.57421875" style="15" bestFit="1" customWidth="1"/>
    <col min="4" max="4" width="12.57421875" style="16" bestFit="1" customWidth="1"/>
    <col min="5" max="7" width="9.7109375" style="1" bestFit="1" customWidth="1"/>
    <col min="8" max="8" width="9.57421875" style="1" customWidth="1"/>
    <col min="9" max="9" width="12.57421875" style="1" customWidth="1"/>
    <col min="10" max="10" width="12.57421875" style="1" bestFit="1" customWidth="1"/>
    <col min="11" max="12" width="9.57421875" style="1" customWidth="1"/>
    <col min="13" max="13" width="10.421875" style="1" customWidth="1"/>
    <col min="14" max="14" width="10.421875" style="1" bestFit="1" customWidth="1"/>
    <col min="15" max="16" width="8.8515625" style="1" customWidth="1"/>
    <col min="17" max="17" width="10.421875" style="1" customWidth="1"/>
    <col min="18" max="18" width="10.421875" style="1" bestFit="1" customWidth="1"/>
    <col min="19" max="19" width="9.7109375" style="1" bestFit="1" customWidth="1"/>
    <col min="20" max="20" width="9.57421875" style="1" bestFit="1" customWidth="1"/>
    <col min="21" max="21" width="8.8515625" style="1" bestFit="1" customWidth="1"/>
    <col min="22" max="22" width="8.7109375" style="1" bestFit="1" customWidth="1"/>
    <col min="23" max="24" width="10.57421875" style="1" customWidth="1"/>
    <col min="25" max="28" width="9.57421875" style="1" bestFit="1" customWidth="1"/>
    <col min="29" max="30" width="10.421875" style="1" bestFit="1" customWidth="1"/>
    <col min="31" max="32" width="9.7109375" style="1" bestFit="1" customWidth="1"/>
    <col min="33" max="36" width="10.421875" style="1" bestFit="1" customWidth="1"/>
    <col min="37" max="38" width="9.7109375" style="1" bestFit="1" customWidth="1"/>
    <col min="39" max="39" width="12.57421875" style="17" bestFit="1" customWidth="1"/>
    <col min="40" max="40" width="11.28125" style="17" customWidth="1"/>
    <col min="41" max="42" width="11.7109375" style="1" bestFit="1" customWidth="1"/>
    <col min="43" max="44" width="10.8515625" style="1" bestFit="1" customWidth="1"/>
    <col min="45" max="46" width="16.57421875" style="1" bestFit="1" customWidth="1"/>
    <col min="47" max="16384" width="11.421875" style="1" customWidth="1"/>
  </cols>
  <sheetData>
    <row r="1" spans="1:44" ht="41.25" customHeight="1">
      <c r="A1" s="288" t="s">
        <v>0</v>
      </c>
      <c r="B1" s="289"/>
      <c r="C1" s="289"/>
      <c r="D1" s="289"/>
      <c r="E1" s="289"/>
      <c r="F1" s="289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2"/>
      <c r="AP1" s="2"/>
      <c r="AQ1" s="2"/>
      <c r="AR1" s="2"/>
    </row>
    <row r="2" spans="1:44" ht="61.9" customHeight="1">
      <c r="A2" s="295" t="s">
        <v>1</v>
      </c>
      <c r="B2" s="296" t="s">
        <v>2</v>
      </c>
      <c r="C2" s="297" t="s">
        <v>3</v>
      </c>
      <c r="D2" s="297"/>
      <c r="E2" s="297" t="s">
        <v>4</v>
      </c>
      <c r="F2" s="297"/>
      <c r="G2" s="297" t="s">
        <v>5</v>
      </c>
      <c r="H2" s="297"/>
      <c r="I2" s="297" t="s">
        <v>6</v>
      </c>
      <c r="J2" s="297"/>
      <c r="K2" s="290" t="s">
        <v>7</v>
      </c>
      <c r="L2" s="291"/>
      <c r="M2" s="290" t="s">
        <v>8</v>
      </c>
      <c r="N2" s="292"/>
      <c r="O2" s="298" t="s">
        <v>9</v>
      </c>
      <c r="P2" s="298"/>
      <c r="Q2" s="298" t="s">
        <v>10</v>
      </c>
      <c r="R2" s="298"/>
      <c r="S2" s="290" t="s">
        <v>11</v>
      </c>
      <c r="T2" s="291"/>
      <c r="U2" s="290" t="s">
        <v>12</v>
      </c>
      <c r="V2" s="291"/>
      <c r="W2" s="290" t="s">
        <v>13</v>
      </c>
      <c r="X2" s="291"/>
      <c r="Y2" s="290" t="s">
        <v>14</v>
      </c>
      <c r="Z2" s="291"/>
      <c r="AA2" s="290" t="s">
        <v>15</v>
      </c>
      <c r="AB2" s="291"/>
      <c r="AC2" s="290" t="s">
        <v>16</v>
      </c>
      <c r="AD2" s="291"/>
      <c r="AE2" s="290" t="s">
        <v>17</v>
      </c>
      <c r="AF2" s="291"/>
      <c r="AG2" s="290" t="s">
        <v>18</v>
      </c>
      <c r="AH2" s="291"/>
      <c r="AI2" s="290" t="s">
        <v>19</v>
      </c>
      <c r="AJ2" s="292"/>
      <c r="AK2" s="293" t="s">
        <v>20</v>
      </c>
      <c r="AL2" s="294"/>
      <c r="AM2" s="292" t="s">
        <v>21</v>
      </c>
      <c r="AN2" s="291"/>
      <c r="AO2" s="290" t="s">
        <v>22</v>
      </c>
      <c r="AP2" s="291"/>
      <c r="AQ2" s="290" t="s">
        <v>23</v>
      </c>
      <c r="AR2" s="291"/>
    </row>
    <row r="3" spans="1:44" s="7" customFormat="1" ht="15" customHeight="1">
      <c r="A3" s="295"/>
      <c r="B3" s="296"/>
      <c r="C3" s="4">
        <v>2019</v>
      </c>
      <c r="D3" s="5">
        <v>2018</v>
      </c>
      <c r="E3" s="4">
        <v>2019</v>
      </c>
      <c r="F3" s="5">
        <v>2018</v>
      </c>
      <c r="G3" s="4">
        <v>2019</v>
      </c>
      <c r="H3" s="5">
        <v>2018</v>
      </c>
      <c r="I3" s="4">
        <v>2019</v>
      </c>
      <c r="J3" s="5">
        <v>2018</v>
      </c>
      <c r="K3" s="4">
        <v>2019</v>
      </c>
      <c r="L3" s="5">
        <v>2018</v>
      </c>
      <c r="M3" s="4">
        <v>2019</v>
      </c>
      <c r="N3" s="5">
        <v>2018</v>
      </c>
      <c r="O3" s="4">
        <v>2019</v>
      </c>
      <c r="P3" s="5">
        <v>2018</v>
      </c>
      <c r="Q3" s="4">
        <v>2019</v>
      </c>
      <c r="R3" s="5">
        <v>2018</v>
      </c>
      <c r="S3" s="6">
        <v>2019</v>
      </c>
      <c r="T3" s="6">
        <v>2018</v>
      </c>
      <c r="U3" s="4">
        <v>2019</v>
      </c>
      <c r="V3" s="5">
        <v>2018</v>
      </c>
      <c r="W3" s="4">
        <v>2019</v>
      </c>
      <c r="X3" s="5">
        <v>2018</v>
      </c>
      <c r="Y3" s="4">
        <v>2019</v>
      </c>
      <c r="Z3" s="5">
        <v>2018</v>
      </c>
      <c r="AA3" s="4">
        <v>2019</v>
      </c>
      <c r="AB3" s="5">
        <v>2018</v>
      </c>
      <c r="AC3" s="4">
        <v>2019</v>
      </c>
      <c r="AD3" s="5">
        <v>2018</v>
      </c>
      <c r="AE3" s="4">
        <v>2019</v>
      </c>
      <c r="AF3" s="5">
        <v>2018</v>
      </c>
      <c r="AG3" s="4">
        <v>2019</v>
      </c>
      <c r="AH3" s="5">
        <v>2018</v>
      </c>
      <c r="AI3" s="4">
        <v>2019</v>
      </c>
      <c r="AJ3" s="20">
        <v>2018</v>
      </c>
      <c r="AK3" s="21">
        <v>2019</v>
      </c>
      <c r="AL3" s="22">
        <v>2018</v>
      </c>
      <c r="AM3" s="5">
        <v>2019</v>
      </c>
      <c r="AN3" s="5">
        <v>2018</v>
      </c>
      <c r="AO3" s="4">
        <v>2019</v>
      </c>
      <c r="AP3" s="5">
        <v>2018</v>
      </c>
      <c r="AQ3" s="6">
        <v>2019</v>
      </c>
      <c r="AR3" s="6">
        <v>2018</v>
      </c>
    </row>
    <row r="4" spans="1:47" s="2" customFormat="1" ht="15">
      <c r="A4" s="8">
        <v>1000</v>
      </c>
      <c r="B4" s="23" t="s">
        <v>24</v>
      </c>
      <c r="C4" s="241">
        <f aca="true" t="shared" si="0" ref="C4:C35">+E4+G4+I4+K4+M4+O4+Q4+S4+U4+W4+Y4+AA4+AC4+AE4+AG4+AI4+AK4+AM4+AO4+AQ4</f>
        <v>12239065556.129995</v>
      </c>
      <c r="D4" s="242">
        <f aca="true" t="shared" si="1" ref="D4:D35">+F4+H4+J4+L4+N4+P4+R4+T4+V4+X4+Z4+AB4+AD4+AF4+AH4+AJ4+AL4+AN4+AP4+AR4</f>
        <v>11470954633.299997</v>
      </c>
      <c r="E4" s="243">
        <v>91621280.84</v>
      </c>
      <c r="F4" s="244">
        <v>94038328.03</v>
      </c>
      <c r="G4" s="243">
        <v>22108564.07</v>
      </c>
      <c r="H4" s="244">
        <v>13922424.37</v>
      </c>
      <c r="I4" s="245">
        <v>10151566834.92</v>
      </c>
      <c r="J4" s="244">
        <v>9597300656.83</v>
      </c>
      <c r="K4" s="245">
        <v>25183154.58</v>
      </c>
      <c r="L4" s="244">
        <v>26030099.68</v>
      </c>
      <c r="M4" s="245">
        <v>114241215.4</v>
      </c>
      <c r="N4" s="244">
        <v>113378177.77000001</v>
      </c>
      <c r="O4" s="245">
        <v>1166873.7600000002</v>
      </c>
      <c r="P4" s="244">
        <v>1166873.7600000002</v>
      </c>
      <c r="Q4" s="245">
        <v>151361957.21</v>
      </c>
      <c r="R4" s="244">
        <v>121931506.89999999</v>
      </c>
      <c r="S4" s="245">
        <v>24707661.810000002</v>
      </c>
      <c r="T4" s="244">
        <v>21631154.1</v>
      </c>
      <c r="U4" s="245">
        <v>9098566.42</v>
      </c>
      <c r="V4" s="244">
        <v>8437165.93</v>
      </c>
      <c r="W4" s="245">
        <v>231528427.35000008</v>
      </c>
      <c r="X4" s="244">
        <v>225353568.04999995</v>
      </c>
      <c r="Y4" s="245">
        <v>25984921.300000004</v>
      </c>
      <c r="Z4" s="244">
        <v>23310188.900000002</v>
      </c>
      <c r="AA4" s="245">
        <v>27214071.14</v>
      </c>
      <c r="AB4" s="244">
        <v>16346443.96</v>
      </c>
      <c r="AC4" s="245">
        <v>584321732.28</v>
      </c>
      <c r="AD4" s="244">
        <v>468347216.91</v>
      </c>
      <c r="AE4" s="245">
        <v>45960115.47999998</v>
      </c>
      <c r="AF4" s="244">
        <v>44783380.10000001</v>
      </c>
      <c r="AG4" s="245">
        <v>59622570.39</v>
      </c>
      <c r="AH4" s="244">
        <v>58624112.160000004</v>
      </c>
      <c r="AI4" s="245">
        <v>258250771.89000005</v>
      </c>
      <c r="AJ4" s="243">
        <v>267762668.73</v>
      </c>
      <c r="AK4" s="246">
        <v>76807400.72</v>
      </c>
      <c r="AL4" s="247">
        <v>60288809.83</v>
      </c>
      <c r="AM4" s="248">
        <v>301830947.9</v>
      </c>
      <c r="AN4" s="249">
        <v>272978864.57</v>
      </c>
      <c r="AO4" s="245">
        <v>27654736.979999997</v>
      </c>
      <c r="AP4" s="244">
        <v>31146910.22</v>
      </c>
      <c r="AQ4" s="245">
        <v>8833751.69</v>
      </c>
      <c r="AR4" s="244">
        <v>4176082.5</v>
      </c>
      <c r="AS4" s="9"/>
      <c r="AT4" s="9"/>
      <c r="AU4" s="9"/>
    </row>
    <row r="5" spans="1:47" ht="12.75" customHeight="1">
      <c r="A5" s="10">
        <v>1100</v>
      </c>
      <c r="B5" s="24" t="s">
        <v>25</v>
      </c>
      <c r="C5" s="241">
        <f t="shared" si="0"/>
        <v>4355368763.609999</v>
      </c>
      <c r="D5" s="242">
        <f t="shared" si="1"/>
        <v>4031463136.1000004</v>
      </c>
      <c r="E5" s="250">
        <v>25026707.650000002</v>
      </c>
      <c r="F5" s="247">
        <v>25093299.49</v>
      </c>
      <c r="G5" s="250">
        <v>6834286.84</v>
      </c>
      <c r="H5" s="247">
        <v>6836321.05</v>
      </c>
      <c r="I5" s="246">
        <v>3422007436.22</v>
      </c>
      <c r="J5" s="247">
        <v>3259707916.68</v>
      </c>
      <c r="K5" s="246">
        <v>2192717.3499999996</v>
      </c>
      <c r="L5" s="247">
        <v>1647553.15</v>
      </c>
      <c r="M5" s="246">
        <v>5026205.48</v>
      </c>
      <c r="N5" s="247">
        <v>4692627.36</v>
      </c>
      <c r="O5" s="246">
        <v>385452.17</v>
      </c>
      <c r="P5" s="247">
        <v>385452.17</v>
      </c>
      <c r="Q5" s="246">
        <v>53529922.370000005</v>
      </c>
      <c r="R5" s="247">
        <v>29352213.560000002</v>
      </c>
      <c r="S5" s="246">
        <v>16800129.060000002</v>
      </c>
      <c r="T5" s="247">
        <v>14160905.68</v>
      </c>
      <c r="U5" s="246">
        <v>2686826.72</v>
      </c>
      <c r="V5" s="247">
        <v>2037294.03</v>
      </c>
      <c r="W5" s="246">
        <v>89960942.27</v>
      </c>
      <c r="X5" s="247">
        <v>83455124.8</v>
      </c>
      <c r="Y5" s="246">
        <v>20529891.880000003</v>
      </c>
      <c r="Z5" s="247">
        <v>18797454.42</v>
      </c>
      <c r="AA5" s="246">
        <v>11683699.33</v>
      </c>
      <c r="AB5" s="247">
        <v>7088175.12</v>
      </c>
      <c r="AC5" s="246">
        <v>408697005.67</v>
      </c>
      <c r="AD5" s="247">
        <v>273576301.53000003</v>
      </c>
      <c r="AE5" s="246">
        <v>14108290.58</v>
      </c>
      <c r="AF5" s="247">
        <v>12108449.3</v>
      </c>
      <c r="AG5" s="246">
        <v>38366027.39</v>
      </c>
      <c r="AH5" s="247">
        <v>37285654.45</v>
      </c>
      <c r="AI5" s="246">
        <v>68153922.19</v>
      </c>
      <c r="AJ5" s="250">
        <v>73484761.9</v>
      </c>
      <c r="AK5" s="246">
        <v>36829950.46</v>
      </c>
      <c r="AL5" s="247">
        <v>29862775.53</v>
      </c>
      <c r="AM5" s="251">
        <v>104757665.34</v>
      </c>
      <c r="AN5" s="252">
        <v>119404552.69999999</v>
      </c>
      <c r="AO5" s="246">
        <v>23088318.74</v>
      </c>
      <c r="AP5" s="247">
        <v>28553587.209999997</v>
      </c>
      <c r="AQ5" s="246">
        <v>4703365.899999999</v>
      </c>
      <c r="AR5" s="247">
        <v>3932715.9699999997</v>
      </c>
      <c r="AS5" s="9"/>
      <c r="AT5" s="9"/>
      <c r="AU5" s="9"/>
    </row>
    <row r="6" spans="1:47" ht="15">
      <c r="A6" s="11">
        <v>1110</v>
      </c>
      <c r="B6" s="25" t="s">
        <v>26</v>
      </c>
      <c r="C6" s="253">
        <f t="shared" si="0"/>
        <v>2528407622.9900002</v>
      </c>
      <c r="D6" s="254">
        <f t="shared" si="1"/>
        <v>2583500163.11</v>
      </c>
      <c r="E6" s="255">
        <v>24299345.46</v>
      </c>
      <c r="F6" s="256">
        <v>24303822.5</v>
      </c>
      <c r="G6" s="255">
        <v>5770568.43</v>
      </c>
      <c r="H6" s="256">
        <v>4069443.08</v>
      </c>
      <c r="I6" s="257">
        <v>1952872897.06</v>
      </c>
      <c r="J6" s="256">
        <v>2023800964.5</v>
      </c>
      <c r="K6" s="257">
        <v>2189880.34</v>
      </c>
      <c r="L6" s="256">
        <v>1647553.43</v>
      </c>
      <c r="M6" s="257">
        <v>3400001.2800000003</v>
      </c>
      <c r="N6" s="256">
        <v>3499419.31</v>
      </c>
      <c r="O6" s="257">
        <v>385352.17</v>
      </c>
      <c r="P6" s="256">
        <v>385352.17</v>
      </c>
      <c r="Q6" s="257">
        <v>43553255.64</v>
      </c>
      <c r="R6" s="256">
        <v>18424991.91</v>
      </c>
      <c r="S6" s="257">
        <v>12098501</v>
      </c>
      <c r="T6" s="256">
        <v>8800036.58</v>
      </c>
      <c r="U6" s="257">
        <v>2371857.72</v>
      </c>
      <c r="V6" s="256">
        <v>1722897.03</v>
      </c>
      <c r="W6" s="257">
        <v>65459050.4</v>
      </c>
      <c r="X6" s="256">
        <v>57438768.48</v>
      </c>
      <c r="Y6" s="257">
        <v>20509881.67</v>
      </c>
      <c r="Z6" s="256">
        <v>18782444.21</v>
      </c>
      <c r="AA6" s="257">
        <v>11423698.28</v>
      </c>
      <c r="AB6" s="256">
        <v>7045740.17</v>
      </c>
      <c r="AC6" s="257">
        <v>153934119.02</v>
      </c>
      <c r="AD6" s="256">
        <v>166511265.03</v>
      </c>
      <c r="AE6" s="257">
        <v>13364377.09</v>
      </c>
      <c r="AF6" s="256">
        <v>11284931.91</v>
      </c>
      <c r="AG6" s="257">
        <v>38362325.92</v>
      </c>
      <c r="AH6" s="256">
        <v>37015951.64</v>
      </c>
      <c r="AI6" s="257">
        <v>58328518.24</v>
      </c>
      <c r="AJ6" s="255">
        <v>64858933.07</v>
      </c>
      <c r="AK6" s="257">
        <v>32655244.88</v>
      </c>
      <c r="AL6" s="256">
        <v>26356847.32</v>
      </c>
      <c r="AM6" s="258">
        <v>65524386.77</v>
      </c>
      <c r="AN6" s="259">
        <v>89615001.31</v>
      </c>
      <c r="AO6" s="257">
        <v>17246554.99</v>
      </c>
      <c r="AP6" s="256">
        <v>14133394.54</v>
      </c>
      <c r="AQ6" s="257">
        <v>4657806.63</v>
      </c>
      <c r="AR6" s="256">
        <v>3802404.92</v>
      </c>
      <c r="AS6" s="9"/>
      <c r="AT6" s="9"/>
      <c r="AU6" s="9"/>
    </row>
    <row r="7" spans="1:47" ht="15">
      <c r="A7" s="11">
        <v>1120</v>
      </c>
      <c r="B7" s="25" t="s">
        <v>27</v>
      </c>
      <c r="C7" s="253">
        <f t="shared" si="0"/>
        <v>1782934356.9800003</v>
      </c>
      <c r="D7" s="254">
        <f t="shared" si="1"/>
        <v>1591494916.0299997</v>
      </c>
      <c r="E7" s="255">
        <v>645074.27</v>
      </c>
      <c r="F7" s="256">
        <v>722737.56</v>
      </c>
      <c r="G7" s="255">
        <v>212094.41</v>
      </c>
      <c r="H7" s="256">
        <v>2658427.94</v>
      </c>
      <c r="I7" s="257">
        <v>1673204922.55</v>
      </c>
      <c r="J7" s="256">
        <v>1488755255.3</v>
      </c>
      <c r="K7" s="257">
        <v>0</v>
      </c>
      <c r="L7" s="256">
        <v>-0.28</v>
      </c>
      <c r="M7" s="257">
        <v>52558.66</v>
      </c>
      <c r="N7" s="256">
        <v>42436.64</v>
      </c>
      <c r="O7" s="257">
        <v>100</v>
      </c>
      <c r="P7" s="256">
        <v>100</v>
      </c>
      <c r="Q7" s="257">
        <v>5722203.82</v>
      </c>
      <c r="R7" s="256">
        <v>4312613.84</v>
      </c>
      <c r="S7" s="257">
        <v>4436216.71</v>
      </c>
      <c r="T7" s="256">
        <v>5104968.74</v>
      </c>
      <c r="U7" s="257">
        <v>572</v>
      </c>
      <c r="V7" s="256">
        <v>0</v>
      </c>
      <c r="W7" s="257">
        <v>697983.25</v>
      </c>
      <c r="X7" s="256">
        <v>319100.8</v>
      </c>
      <c r="Y7" s="257">
        <v>20010.21</v>
      </c>
      <c r="Z7" s="256">
        <v>15010.21</v>
      </c>
      <c r="AA7" s="257">
        <v>218248</v>
      </c>
      <c r="AB7" s="256">
        <v>250</v>
      </c>
      <c r="AC7" s="257">
        <v>49320134.74</v>
      </c>
      <c r="AD7" s="256">
        <v>41921977.56</v>
      </c>
      <c r="AE7" s="257">
        <v>145669.48</v>
      </c>
      <c r="AF7" s="256">
        <v>557445.34</v>
      </c>
      <c r="AG7" s="257">
        <v>3701.47</v>
      </c>
      <c r="AH7" s="256">
        <v>269702.81</v>
      </c>
      <c r="AI7" s="257">
        <v>2567343.8</v>
      </c>
      <c r="AJ7" s="255">
        <v>2550489.21</v>
      </c>
      <c r="AK7" s="257">
        <v>3811461.9</v>
      </c>
      <c r="AL7" s="256">
        <v>3142684.53</v>
      </c>
      <c r="AM7" s="258">
        <v>36898349.68</v>
      </c>
      <c r="AN7" s="259">
        <v>27480823.1</v>
      </c>
      <c r="AO7" s="257">
        <v>4932152.76</v>
      </c>
      <c r="AP7" s="256">
        <v>13510581.68</v>
      </c>
      <c r="AQ7" s="257">
        <v>45559.27</v>
      </c>
      <c r="AR7" s="256">
        <v>130311.05</v>
      </c>
      <c r="AS7" s="9"/>
      <c r="AT7" s="9"/>
      <c r="AU7" s="9"/>
    </row>
    <row r="8" spans="1:47" ht="15">
      <c r="A8" s="11">
        <v>1130</v>
      </c>
      <c r="B8" s="25" t="s">
        <v>28</v>
      </c>
      <c r="C8" s="253">
        <f t="shared" si="0"/>
        <v>189845805.79</v>
      </c>
      <c r="D8" s="254">
        <f t="shared" si="1"/>
        <v>124960920.05</v>
      </c>
      <c r="E8" s="255">
        <v>82287.92</v>
      </c>
      <c r="F8" s="256">
        <v>66739.43</v>
      </c>
      <c r="G8" s="255">
        <v>757176.08</v>
      </c>
      <c r="H8" s="256">
        <v>0</v>
      </c>
      <c r="I8" s="257">
        <v>129302312.48</v>
      </c>
      <c r="J8" s="256">
        <v>77885453.02</v>
      </c>
      <c r="K8" s="257">
        <v>2837.0099999999998</v>
      </c>
      <c r="L8" s="256">
        <v>0</v>
      </c>
      <c r="M8" s="257">
        <v>0</v>
      </c>
      <c r="N8" s="256">
        <v>0</v>
      </c>
      <c r="O8" s="257">
        <v>0</v>
      </c>
      <c r="P8" s="256">
        <v>0</v>
      </c>
      <c r="Q8" s="257">
        <v>4034505.49</v>
      </c>
      <c r="R8" s="256">
        <v>3758545.3</v>
      </c>
      <c r="S8" s="257">
        <v>265411.35</v>
      </c>
      <c r="T8" s="256">
        <v>255900.36</v>
      </c>
      <c r="U8" s="257">
        <v>0</v>
      </c>
      <c r="V8" s="256">
        <v>0</v>
      </c>
      <c r="W8" s="257">
        <v>23803908.76</v>
      </c>
      <c r="X8" s="256">
        <v>25697255.66</v>
      </c>
      <c r="Y8" s="257">
        <v>0</v>
      </c>
      <c r="Z8" s="256">
        <v>0</v>
      </c>
      <c r="AA8" s="257">
        <v>221.5</v>
      </c>
      <c r="AB8" s="256">
        <v>653.4</v>
      </c>
      <c r="AC8" s="257">
        <v>18859447.23</v>
      </c>
      <c r="AD8" s="256">
        <v>6349241.99</v>
      </c>
      <c r="AE8" s="257">
        <v>598244.01</v>
      </c>
      <c r="AF8" s="256">
        <v>266072.05</v>
      </c>
      <c r="AG8" s="257">
        <v>0</v>
      </c>
      <c r="AH8" s="256">
        <v>0</v>
      </c>
      <c r="AI8" s="257">
        <v>7258060.15</v>
      </c>
      <c r="AJ8" s="255">
        <v>6075339.62</v>
      </c>
      <c r="AK8" s="257">
        <v>0</v>
      </c>
      <c r="AL8" s="256">
        <v>0</v>
      </c>
      <c r="AM8" s="258">
        <v>4881393.81</v>
      </c>
      <c r="AN8" s="259">
        <v>4605719.22</v>
      </c>
      <c r="AO8" s="257">
        <v>0</v>
      </c>
      <c r="AP8" s="256">
        <v>0</v>
      </c>
      <c r="AQ8" s="257">
        <v>0</v>
      </c>
      <c r="AR8" s="256">
        <v>0</v>
      </c>
      <c r="AS8" s="9"/>
      <c r="AT8" s="9"/>
      <c r="AU8" s="9"/>
    </row>
    <row r="9" spans="1:47" ht="15">
      <c r="A9" s="11">
        <v>1140</v>
      </c>
      <c r="B9" s="25" t="s">
        <v>29</v>
      </c>
      <c r="C9" s="253">
        <f t="shared" si="0"/>
        <v>189344301.04999998</v>
      </c>
      <c r="D9" s="254">
        <f t="shared" si="1"/>
        <v>64507984.25</v>
      </c>
      <c r="E9" s="255">
        <v>0</v>
      </c>
      <c r="F9" s="256">
        <v>0</v>
      </c>
      <c r="G9" s="255">
        <v>0</v>
      </c>
      <c r="H9" s="256">
        <v>0</v>
      </c>
      <c r="I9" s="257">
        <v>0</v>
      </c>
      <c r="J9" s="256">
        <v>0</v>
      </c>
      <c r="K9" s="257">
        <v>0</v>
      </c>
      <c r="L9" s="256">
        <v>0</v>
      </c>
      <c r="M9" s="257">
        <v>754979.11</v>
      </c>
      <c r="N9" s="256">
        <v>852087.53</v>
      </c>
      <c r="O9" s="257">
        <v>0</v>
      </c>
      <c r="P9" s="256">
        <v>0</v>
      </c>
      <c r="Q9" s="257">
        <v>0</v>
      </c>
      <c r="R9" s="256">
        <v>2856062.51</v>
      </c>
      <c r="S9" s="257">
        <v>0</v>
      </c>
      <c r="T9" s="256">
        <v>0</v>
      </c>
      <c r="U9" s="257">
        <v>314397</v>
      </c>
      <c r="V9" s="256">
        <v>314397</v>
      </c>
      <c r="W9" s="257">
        <v>0</v>
      </c>
      <c r="X9" s="256">
        <v>0</v>
      </c>
      <c r="Y9" s="257">
        <v>0</v>
      </c>
      <c r="Z9" s="256">
        <v>0</v>
      </c>
      <c r="AA9" s="257">
        <v>41531.55</v>
      </c>
      <c r="AB9" s="256">
        <v>41531.55</v>
      </c>
      <c r="AC9" s="257">
        <v>188233393.39</v>
      </c>
      <c r="AD9" s="256">
        <v>60443905.66</v>
      </c>
      <c r="AE9" s="257">
        <v>0</v>
      </c>
      <c r="AF9" s="256">
        <v>0</v>
      </c>
      <c r="AG9" s="257">
        <v>0</v>
      </c>
      <c r="AH9" s="256">
        <v>0</v>
      </c>
      <c r="AI9" s="257">
        <v>0</v>
      </c>
      <c r="AJ9" s="255">
        <v>0</v>
      </c>
      <c r="AK9" s="257">
        <v>0</v>
      </c>
      <c r="AL9" s="256">
        <v>0</v>
      </c>
      <c r="AM9" s="258">
        <v>0</v>
      </c>
      <c r="AN9" s="259">
        <v>0</v>
      </c>
      <c r="AO9" s="257">
        <v>0</v>
      </c>
      <c r="AP9" s="256">
        <v>0</v>
      </c>
      <c r="AQ9" s="257">
        <v>0</v>
      </c>
      <c r="AR9" s="256">
        <v>0</v>
      </c>
      <c r="AS9" s="9"/>
      <c r="AT9" s="9"/>
      <c r="AU9" s="9"/>
    </row>
    <row r="10" spans="1:47" ht="15">
      <c r="A10" s="11">
        <v>1150</v>
      </c>
      <c r="B10" s="25" t="s">
        <v>30</v>
      </c>
      <c r="C10" s="253">
        <f t="shared" si="0"/>
        <v>44234137.63</v>
      </c>
      <c r="D10" s="254">
        <f t="shared" si="1"/>
        <v>29548255.08</v>
      </c>
      <c r="E10" s="255">
        <v>0</v>
      </c>
      <c r="F10" s="256">
        <v>0</v>
      </c>
      <c r="G10" s="255">
        <v>94447.92</v>
      </c>
      <c r="H10" s="256">
        <v>108450.03</v>
      </c>
      <c r="I10" s="257">
        <v>42411412.29</v>
      </c>
      <c r="J10" s="256">
        <v>28231510.18</v>
      </c>
      <c r="K10" s="257">
        <v>0</v>
      </c>
      <c r="L10" s="256">
        <v>0</v>
      </c>
      <c r="M10" s="257">
        <v>818666.43</v>
      </c>
      <c r="N10" s="256">
        <v>298683.88</v>
      </c>
      <c r="O10" s="257">
        <v>0</v>
      </c>
      <c r="P10" s="256">
        <v>0</v>
      </c>
      <c r="Q10" s="257">
        <v>0</v>
      </c>
      <c r="R10" s="256">
        <v>0</v>
      </c>
      <c r="S10" s="257">
        <v>0</v>
      </c>
      <c r="T10" s="256">
        <v>0</v>
      </c>
      <c r="U10" s="257">
        <v>0</v>
      </c>
      <c r="V10" s="256">
        <v>0</v>
      </c>
      <c r="W10" s="257">
        <v>0</v>
      </c>
      <c r="X10" s="256">
        <v>0</v>
      </c>
      <c r="Y10" s="257">
        <v>0</v>
      </c>
      <c r="Z10" s="256">
        <v>0</v>
      </c>
      <c r="AA10" s="257">
        <v>0</v>
      </c>
      <c r="AB10" s="256">
        <v>0</v>
      </c>
      <c r="AC10" s="257">
        <v>0</v>
      </c>
      <c r="AD10" s="256">
        <v>0</v>
      </c>
      <c r="AE10" s="257">
        <v>0</v>
      </c>
      <c r="AF10" s="256">
        <v>0</v>
      </c>
      <c r="AG10" s="257">
        <v>0</v>
      </c>
      <c r="AH10" s="256">
        <v>0</v>
      </c>
      <c r="AI10" s="257">
        <v>0</v>
      </c>
      <c r="AJ10" s="255">
        <v>0</v>
      </c>
      <c r="AK10" s="257">
        <v>0</v>
      </c>
      <c r="AL10" s="256">
        <v>0</v>
      </c>
      <c r="AM10" s="258">
        <v>0</v>
      </c>
      <c r="AN10" s="259">
        <v>0</v>
      </c>
      <c r="AO10" s="257">
        <v>909610.99</v>
      </c>
      <c r="AP10" s="256">
        <v>909610.99</v>
      </c>
      <c r="AQ10" s="257">
        <v>0</v>
      </c>
      <c r="AR10" s="256">
        <v>0</v>
      </c>
      <c r="AS10" s="9"/>
      <c r="AT10" s="9"/>
      <c r="AU10" s="9"/>
    </row>
    <row r="11" spans="1:47" ht="15">
      <c r="A11" s="11">
        <v>1160</v>
      </c>
      <c r="B11" s="25" t="s">
        <v>31</v>
      </c>
      <c r="C11" s="253">
        <f t="shared" si="0"/>
        <v>-385340135.22999996</v>
      </c>
      <c r="D11" s="254">
        <f t="shared" si="1"/>
        <v>-367156350.03999996</v>
      </c>
      <c r="E11" s="255">
        <v>0</v>
      </c>
      <c r="F11" s="256">
        <v>0</v>
      </c>
      <c r="G11" s="255">
        <v>0</v>
      </c>
      <c r="H11" s="256">
        <v>0</v>
      </c>
      <c r="I11" s="257">
        <v>-381143581.46</v>
      </c>
      <c r="J11" s="256">
        <v>-363209270.26</v>
      </c>
      <c r="K11" s="257">
        <v>0</v>
      </c>
      <c r="L11" s="256">
        <v>0</v>
      </c>
      <c r="M11" s="257">
        <v>0</v>
      </c>
      <c r="N11" s="256">
        <v>0</v>
      </c>
      <c r="O11" s="257">
        <v>0</v>
      </c>
      <c r="P11" s="256">
        <v>0</v>
      </c>
      <c r="Q11" s="257">
        <v>0</v>
      </c>
      <c r="R11" s="256">
        <v>0</v>
      </c>
      <c r="S11" s="257">
        <v>0</v>
      </c>
      <c r="T11" s="256">
        <v>0</v>
      </c>
      <c r="U11" s="257">
        <v>0</v>
      </c>
      <c r="V11" s="256">
        <v>0</v>
      </c>
      <c r="W11" s="257">
        <v>-0.14</v>
      </c>
      <c r="X11" s="256">
        <v>-0.14</v>
      </c>
      <c r="Y11" s="257">
        <v>0</v>
      </c>
      <c r="Z11" s="256">
        <v>0</v>
      </c>
      <c r="AA11" s="257">
        <v>0</v>
      </c>
      <c r="AB11" s="256">
        <v>0</v>
      </c>
      <c r="AC11" s="257">
        <v>-1650088.71</v>
      </c>
      <c r="AD11" s="256">
        <v>-1650088.71</v>
      </c>
      <c r="AE11" s="257">
        <v>0</v>
      </c>
      <c r="AF11" s="256">
        <v>0</v>
      </c>
      <c r="AG11" s="257">
        <v>0</v>
      </c>
      <c r="AH11" s="256">
        <v>0</v>
      </c>
      <c r="AI11" s="257">
        <v>0</v>
      </c>
      <c r="AJ11" s="255">
        <v>0</v>
      </c>
      <c r="AK11" s="257">
        <v>0</v>
      </c>
      <c r="AL11" s="256">
        <v>0</v>
      </c>
      <c r="AM11" s="258">
        <v>-2546464.92</v>
      </c>
      <c r="AN11" s="259">
        <v>-2296990.93</v>
      </c>
      <c r="AO11" s="257">
        <v>0</v>
      </c>
      <c r="AP11" s="256">
        <v>0</v>
      </c>
      <c r="AQ11" s="257">
        <v>0</v>
      </c>
      <c r="AR11" s="256">
        <v>0</v>
      </c>
      <c r="AS11" s="9"/>
      <c r="AT11" s="9"/>
      <c r="AU11" s="9"/>
    </row>
    <row r="12" spans="1:47" ht="15">
      <c r="A12" s="11">
        <v>1190</v>
      </c>
      <c r="B12" s="25" t="s">
        <v>32</v>
      </c>
      <c r="C12" s="253">
        <f t="shared" si="0"/>
        <v>5942674.399999999</v>
      </c>
      <c r="D12" s="254">
        <f t="shared" si="1"/>
        <v>4607247.62</v>
      </c>
      <c r="E12" s="255">
        <v>0</v>
      </c>
      <c r="F12" s="256">
        <v>0</v>
      </c>
      <c r="G12" s="255">
        <v>0</v>
      </c>
      <c r="H12" s="256">
        <v>0</v>
      </c>
      <c r="I12" s="257">
        <v>5359473.3</v>
      </c>
      <c r="J12" s="256">
        <v>4244003.94</v>
      </c>
      <c r="K12" s="257">
        <v>0</v>
      </c>
      <c r="L12" s="256">
        <v>0</v>
      </c>
      <c r="M12" s="257">
        <v>0</v>
      </c>
      <c r="N12" s="256">
        <v>0</v>
      </c>
      <c r="O12" s="257">
        <v>0</v>
      </c>
      <c r="P12" s="256">
        <v>0</v>
      </c>
      <c r="Q12" s="257">
        <v>219957.42</v>
      </c>
      <c r="R12" s="256">
        <v>0</v>
      </c>
      <c r="S12" s="257">
        <v>0</v>
      </c>
      <c r="T12" s="256">
        <v>0</v>
      </c>
      <c r="U12" s="257">
        <v>0</v>
      </c>
      <c r="V12" s="256">
        <v>0</v>
      </c>
      <c r="W12" s="257">
        <v>0</v>
      </c>
      <c r="X12" s="256">
        <v>0</v>
      </c>
      <c r="Y12" s="257">
        <v>0</v>
      </c>
      <c r="Z12" s="256">
        <v>0</v>
      </c>
      <c r="AA12" s="257">
        <v>0</v>
      </c>
      <c r="AB12" s="256">
        <v>0</v>
      </c>
      <c r="AC12" s="257">
        <v>0</v>
      </c>
      <c r="AD12" s="256">
        <v>0</v>
      </c>
      <c r="AE12" s="257">
        <v>0</v>
      </c>
      <c r="AF12" s="256">
        <v>0</v>
      </c>
      <c r="AG12" s="257">
        <v>0</v>
      </c>
      <c r="AH12" s="256">
        <v>0</v>
      </c>
      <c r="AI12" s="257">
        <v>0</v>
      </c>
      <c r="AJ12" s="255">
        <v>0</v>
      </c>
      <c r="AK12" s="257">
        <v>363243.68</v>
      </c>
      <c r="AL12" s="256">
        <v>363243.68</v>
      </c>
      <c r="AM12" s="258">
        <v>0</v>
      </c>
      <c r="AN12" s="259">
        <v>0</v>
      </c>
      <c r="AO12" s="257">
        <v>0</v>
      </c>
      <c r="AP12" s="256">
        <v>0</v>
      </c>
      <c r="AQ12" s="257">
        <v>0</v>
      </c>
      <c r="AR12" s="256">
        <v>0</v>
      </c>
      <c r="AS12" s="9"/>
      <c r="AT12" s="9"/>
      <c r="AU12" s="9"/>
    </row>
    <row r="13" spans="1:47" s="2" customFormat="1" ht="15">
      <c r="A13" s="10">
        <v>1200</v>
      </c>
      <c r="B13" s="24" t="s">
        <v>33</v>
      </c>
      <c r="C13" s="241">
        <f t="shared" si="0"/>
        <v>7883696792.5199995</v>
      </c>
      <c r="D13" s="242">
        <f t="shared" si="1"/>
        <v>7439491497.199999</v>
      </c>
      <c r="E13" s="250">
        <v>66594573.19</v>
      </c>
      <c r="F13" s="247">
        <v>68945028.54</v>
      </c>
      <c r="G13" s="250">
        <v>15274277.229999999</v>
      </c>
      <c r="H13" s="247">
        <v>7086103.319999999</v>
      </c>
      <c r="I13" s="246">
        <v>6729559398.7</v>
      </c>
      <c r="J13" s="247">
        <v>6337592740.15</v>
      </c>
      <c r="K13" s="246">
        <v>22990437.23</v>
      </c>
      <c r="L13" s="247">
        <v>24382546.53</v>
      </c>
      <c r="M13" s="246">
        <v>109215009.92</v>
      </c>
      <c r="N13" s="247">
        <v>108685550.41000001</v>
      </c>
      <c r="O13" s="246">
        <v>781421.5900000003</v>
      </c>
      <c r="P13" s="247">
        <v>781421.5900000003</v>
      </c>
      <c r="Q13" s="246">
        <v>97832034.84</v>
      </c>
      <c r="R13" s="247">
        <v>92579293.33999999</v>
      </c>
      <c r="S13" s="246">
        <v>7907532.750000001</v>
      </c>
      <c r="T13" s="247">
        <v>7470248.420000001</v>
      </c>
      <c r="U13" s="246">
        <v>6411739.7</v>
      </c>
      <c r="V13" s="247">
        <v>6399871.9</v>
      </c>
      <c r="W13" s="246">
        <v>141567485.08000007</v>
      </c>
      <c r="X13" s="247">
        <v>141898443.24999997</v>
      </c>
      <c r="Y13" s="246">
        <v>5455029.42</v>
      </c>
      <c r="Z13" s="247">
        <v>4512734.4799999995</v>
      </c>
      <c r="AA13" s="246">
        <v>15530371.81</v>
      </c>
      <c r="AB13" s="247">
        <v>9258268.84</v>
      </c>
      <c r="AC13" s="246">
        <v>175624726.61</v>
      </c>
      <c r="AD13" s="247">
        <v>194770915.38</v>
      </c>
      <c r="AE13" s="246">
        <v>31851824.899999984</v>
      </c>
      <c r="AF13" s="247">
        <v>32674930.800000004</v>
      </c>
      <c r="AG13" s="246">
        <v>21256543.000000004</v>
      </c>
      <c r="AH13" s="247">
        <v>21338457.71</v>
      </c>
      <c r="AI13" s="246">
        <v>190096849.70000005</v>
      </c>
      <c r="AJ13" s="250">
        <v>194277906.82999998</v>
      </c>
      <c r="AK13" s="246">
        <v>39977450.26</v>
      </c>
      <c r="AL13" s="247">
        <v>30426034.299999997</v>
      </c>
      <c r="AM13" s="251">
        <v>197073282.56</v>
      </c>
      <c r="AN13" s="252">
        <v>153574311.87</v>
      </c>
      <c r="AO13" s="246">
        <v>4566418.24</v>
      </c>
      <c r="AP13" s="247">
        <v>2593323.01</v>
      </c>
      <c r="AQ13" s="246">
        <v>4130385.79</v>
      </c>
      <c r="AR13" s="247">
        <v>243366.53</v>
      </c>
      <c r="AS13" s="9"/>
      <c r="AT13" s="9"/>
      <c r="AU13" s="9"/>
    </row>
    <row r="14" spans="1:47" ht="15">
      <c r="A14" s="11">
        <v>1210</v>
      </c>
      <c r="B14" s="25" t="s">
        <v>34</v>
      </c>
      <c r="C14" s="253">
        <f t="shared" si="0"/>
        <v>2514077.21</v>
      </c>
      <c r="D14" s="254">
        <f t="shared" si="1"/>
        <v>2514077.21</v>
      </c>
      <c r="E14" s="255">
        <v>0</v>
      </c>
      <c r="F14" s="256">
        <v>0</v>
      </c>
      <c r="G14" s="255">
        <v>0</v>
      </c>
      <c r="H14" s="256">
        <v>0</v>
      </c>
      <c r="I14" s="257">
        <v>0</v>
      </c>
      <c r="J14" s="256">
        <v>0</v>
      </c>
      <c r="K14" s="257">
        <v>0</v>
      </c>
      <c r="L14" s="256">
        <v>0</v>
      </c>
      <c r="M14" s="257">
        <v>0</v>
      </c>
      <c r="N14" s="256">
        <v>0</v>
      </c>
      <c r="O14" s="257">
        <v>0</v>
      </c>
      <c r="P14" s="256">
        <v>0</v>
      </c>
      <c r="Q14" s="257">
        <v>0</v>
      </c>
      <c r="R14" s="256">
        <v>0</v>
      </c>
      <c r="S14" s="257">
        <v>0</v>
      </c>
      <c r="T14" s="256">
        <v>0</v>
      </c>
      <c r="U14" s="257">
        <v>0</v>
      </c>
      <c r="V14" s="256">
        <v>0</v>
      </c>
      <c r="W14" s="257">
        <v>2514077.21</v>
      </c>
      <c r="X14" s="256">
        <v>2514077.21</v>
      </c>
      <c r="Y14" s="257">
        <v>0</v>
      </c>
      <c r="Z14" s="256">
        <v>0</v>
      </c>
      <c r="AA14" s="257">
        <v>0</v>
      </c>
      <c r="AB14" s="256">
        <v>0</v>
      </c>
      <c r="AC14" s="257">
        <v>0</v>
      </c>
      <c r="AD14" s="256">
        <v>0</v>
      </c>
      <c r="AE14" s="257">
        <v>0</v>
      </c>
      <c r="AF14" s="256">
        <v>0</v>
      </c>
      <c r="AG14" s="257">
        <v>0</v>
      </c>
      <c r="AH14" s="256">
        <v>0</v>
      </c>
      <c r="AI14" s="257">
        <v>0</v>
      </c>
      <c r="AJ14" s="255">
        <v>0</v>
      </c>
      <c r="AK14" s="257">
        <v>0</v>
      </c>
      <c r="AL14" s="256">
        <v>0</v>
      </c>
      <c r="AM14" s="258">
        <v>0</v>
      </c>
      <c r="AN14" s="259">
        <v>0</v>
      </c>
      <c r="AO14" s="257">
        <v>0</v>
      </c>
      <c r="AP14" s="256">
        <v>0</v>
      </c>
      <c r="AQ14" s="257">
        <v>0</v>
      </c>
      <c r="AR14" s="256">
        <v>0</v>
      </c>
      <c r="AS14" s="9"/>
      <c r="AT14" s="9"/>
      <c r="AU14" s="9"/>
    </row>
    <row r="15" spans="1:47" ht="15">
      <c r="A15" s="11">
        <v>1220</v>
      </c>
      <c r="B15" s="25" t="s">
        <v>35</v>
      </c>
      <c r="C15" s="253">
        <f t="shared" si="0"/>
        <v>362995354.87</v>
      </c>
      <c r="D15" s="254">
        <f t="shared" si="1"/>
        <v>391719605.47</v>
      </c>
      <c r="E15" s="255">
        <v>70000</v>
      </c>
      <c r="F15" s="256">
        <v>70000</v>
      </c>
      <c r="G15" s="255">
        <v>0</v>
      </c>
      <c r="H15" s="256">
        <v>0</v>
      </c>
      <c r="I15" s="257">
        <v>0</v>
      </c>
      <c r="J15" s="256">
        <v>0</v>
      </c>
      <c r="K15" s="257">
        <v>25922</v>
      </c>
      <c r="L15" s="256">
        <v>25922</v>
      </c>
      <c r="M15" s="257">
        <v>0</v>
      </c>
      <c r="N15" s="256">
        <v>0</v>
      </c>
      <c r="O15" s="257">
        <v>0</v>
      </c>
      <c r="P15" s="256">
        <v>0</v>
      </c>
      <c r="Q15" s="257">
        <v>0</v>
      </c>
      <c r="R15" s="256">
        <v>0</v>
      </c>
      <c r="S15" s="257">
        <v>0</v>
      </c>
      <c r="T15" s="256">
        <v>0</v>
      </c>
      <c r="U15" s="257">
        <v>0</v>
      </c>
      <c r="V15" s="256">
        <v>0</v>
      </c>
      <c r="W15" s="257">
        <v>0</v>
      </c>
      <c r="X15" s="256">
        <v>0</v>
      </c>
      <c r="Y15" s="257">
        <v>0</v>
      </c>
      <c r="Z15" s="256">
        <v>0</v>
      </c>
      <c r="AA15" s="257">
        <v>0</v>
      </c>
      <c r="AB15" s="256">
        <v>0</v>
      </c>
      <c r="AC15" s="257">
        <v>133866742.29</v>
      </c>
      <c r="AD15" s="256">
        <v>154747998.72</v>
      </c>
      <c r="AE15" s="257">
        <v>0</v>
      </c>
      <c r="AF15" s="256">
        <v>0</v>
      </c>
      <c r="AG15" s="257">
        <v>386100.68</v>
      </c>
      <c r="AH15" s="256">
        <v>386100.68</v>
      </c>
      <c r="AI15" s="257">
        <v>228646589.9</v>
      </c>
      <c r="AJ15" s="255">
        <v>236489584.07</v>
      </c>
      <c r="AK15" s="257">
        <v>0</v>
      </c>
      <c r="AL15" s="256">
        <v>0</v>
      </c>
      <c r="AM15" s="258">
        <v>0</v>
      </c>
      <c r="AN15" s="259">
        <v>0</v>
      </c>
      <c r="AO15" s="257">
        <v>0</v>
      </c>
      <c r="AP15" s="256">
        <v>0</v>
      </c>
      <c r="AQ15" s="257">
        <v>0</v>
      </c>
      <c r="AR15" s="256">
        <v>0</v>
      </c>
      <c r="AS15" s="9"/>
      <c r="AT15" s="9"/>
      <c r="AU15" s="9"/>
    </row>
    <row r="16" spans="1:47" ht="15">
      <c r="A16" s="11">
        <v>1230</v>
      </c>
      <c r="B16" s="25" t="s">
        <v>36</v>
      </c>
      <c r="C16" s="253">
        <f t="shared" si="0"/>
        <v>14759297193.099997</v>
      </c>
      <c r="D16" s="254">
        <f t="shared" si="1"/>
        <v>13880301902.07</v>
      </c>
      <c r="E16" s="255">
        <v>78634150.72</v>
      </c>
      <c r="F16" s="256">
        <v>78466690.75</v>
      </c>
      <c r="G16" s="255">
        <v>0</v>
      </c>
      <c r="H16" s="256">
        <v>0</v>
      </c>
      <c r="I16" s="257">
        <v>13945589407.24</v>
      </c>
      <c r="J16" s="256">
        <v>13140062448.38</v>
      </c>
      <c r="K16" s="257">
        <v>24764626.14</v>
      </c>
      <c r="L16" s="256">
        <v>24764626.14</v>
      </c>
      <c r="M16" s="257">
        <v>85974230.97</v>
      </c>
      <c r="N16" s="256">
        <v>84266939.78</v>
      </c>
      <c r="O16" s="257">
        <v>0</v>
      </c>
      <c r="P16" s="256">
        <v>0</v>
      </c>
      <c r="Q16" s="257">
        <v>76265827.74</v>
      </c>
      <c r="R16" s="256">
        <v>75493865.47</v>
      </c>
      <c r="S16" s="257">
        <v>0</v>
      </c>
      <c r="T16" s="256">
        <v>0</v>
      </c>
      <c r="U16" s="257">
        <v>0</v>
      </c>
      <c r="V16" s="256">
        <v>0</v>
      </c>
      <c r="W16" s="257">
        <v>246162760.02</v>
      </c>
      <c r="X16" s="256">
        <v>236800367.53</v>
      </c>
      <c r="Y16" s="257">
        <v>1238475.22</v>
      </c>
      <c r="Z16" s="256">
        <v>1238475.22</v>
      </c>
      <c r="AA16" s="257">
        <v>1341407.8</v>
      </c>
      <c r="AB16" s="256">
        <v>549429.13</v>
      </c>
      <c r="AC16" s="257">
        <v>49214669.73</v>
      </c>
      <c r="AD16" s="256">
        <v>45745285.04</v>
      </c>
      <c r="AE16" s="257">
        <v>14459914.49</v>
      </c>
      <c r="AF16" s="256">
        <v>14459914.49</v>
      </c>
      <c r="AG16" s="257">
        <v>21798952.44</v>
      </c>
      <c r="AH16" s="256">
        <v>21798952.44</v>
      </c>
      <c r="AI16" s="257">
        <v>0</v>
      </c>
      <c r="AJ16" s="255">
        <v>0</v>
      </c>
      <c r="AK16" s="257">
        <v>9287312.82</v>
      </c>
      <c r="AL16" s="256">
        <v>0</v>
      </c>
      <c r="AM16" s="258">
        <v>204269376.98</v>
      </c>
      <c r="AN16" s="259">
        <v>156358826.91</v>
      </c>
      <c r="AO16" s="257">
        <v>296080.79</v>
      </c>
      <c r="AP16" s="256">
        <v>296080.79</v>
      </c>
      <c r="AQ16" s="257">
        <v>0</v>
      </c>
      <c r="AR16" s="256">
        <v>0</v>
      </c>
      <c r="AS16" s="9"/>
      <c r="AT16" s="9"/>
      <c r="AU16" s="9"/>
    </row>
    <row r="17" spans="1:47" ht="15">
      <c r="A17" s="11">
        <v>1240</v>
      </c>
      <c r="B17" s="25" t="s">
        <v>37</v>
      </c>
      <c r="C17" s="253">
        <f t="shared" si="0"/>
        <v>825586752.6899998</v>
      </c>
      <c r="D17" s="254">
        <f t="shared" si="1"/>
        <v>698991505.5499998</v>
      </c>
      <c r="E17" s="255">
        <v>38415500.89</v>
      </c>
      <c r="F17" s="256">
        <v>37000643.27</v>
      </c>
      <c r="G17" s="255">
        <v>24990265.22</v>
      </c>
      <c r="H17" s="256">
        <v>14831271.37</v>
      </c>
      <c r="I17" s="257">
        <v>460074415.07</v>
      </c>
      <c r="J17" s="256">
        <v>384065704.75</v>
      </c>
      <c r="K17" s="257">
        <v>3723342.93</v>
      </c>
      <c r="L17" s="256">
        <v>4471329.65</v>
      </c>
      <c r="M17" s="257">
        <v>30427732.53</v>
      </c>
      <c r="N17" s="256">
        <v>30539797.71</v>
      </c>
      <c r="O17" s="257">
        <v>3190989.97</v>
      </c>
      <c r="P17" s="256">
        <v>3190989.97</v>
      </c>
      <c r="Q17" s="257">
        <v>30767557.92</v>
      </c>
      <c r="R17" s="256">
        <v>20874239.45</v>
      </c>
      <c r="S17" s="257">
        <v>18589297.6</v>
      </c>
      <c r="T17" s="256">
        <v>16780939.09</v>
      </c>
      <c r="U17" s="257">
        <v>7142338.81</v>
      </c>
      <c r="V17" s="256">
        <v>7062031.55</v>
      </c>
      <c r="W17" s="257">
        <v>20813097.79</v>
      </c>
      <c r="X17" s="256">
        <v>18276176.82</v>
      </c>
      <c r="Y17" s="257">
        <v>5647108.33</v>
      </c>
      <c r="Z17" s="256">
        <v>4402033.68</v>
      </c>
      <c r="AA17" s="257">
        <v>13574277.4</v>
      </c>
      <c r="AB17" s="256">
        <v>10397566.54</v>
      </c>
      <c r="AC17" s="257">
        <v>15725282.64</v>
      </c>
      <c r="AD17" s="256">
        <v>14289798.34</v>
      </c>
      <c r="AE17" s="257">
        <v>61270996.55</v>
      </c>
      <c r="AF17" s="256">
        <v>55172824.38</v>
      </c>
      <c r="AG17" s="257">
        <v>1745304.78</v>
      </c>
      <c r="AH17" s="256">
        <v>1735179.66</v>
      </c>
      <c r="AI17" s="257">
        <v>5245024.58</v>
      </c>
      <c r="AJ17" s="255">
        <v>4319020.79</v>
      </c>
      <c r="AK17" s="257">
        <v>72887757.55</v>
      </c>
      <c r="AL17" s="256">
        <v>66982359.13</v>
      </c>
      <c r="AM17" s="258">
        <v>0</v>
      </c>
      <c r="AN17" s="259">
        <v>0</v>
      </c>
      <c r="AO17" s="257">
        <v>6619909.46</v>
      </c>
      <c r="AP17" s="256">
        <v>4245784.76</v>
      </c>
      <c r="AQ17" s="257">
        <v>4736552.67</v>
      </c>
      <c r="AR17" s="256">
        <v>353814.64</v>
      </c>
      <c r="AS17" s="9"/>
      <c r="AT17" s="9"/>
      <c r="AU17" s="9"/>
    </row>
    <row r="18" spans="1:47" ht="15">
      <c r="A18" s="11">
        <v>1250</v>
      </c>
      <c r="B18" s="25" t="s">
        <v>38</v>
      </c>
      <c r="C18" s="253">
        <f t="shared" si="0"/>
        <v>85227201.80999997</v>
      </c>
      <c r="D18" s="254">
        <f t="shared" si="1"/>
        <v>75415886.32</v>
      </c>
      <c r="E18" s="255">
        <v>19087.8</v>
      </c>
      <c r="F18" s="256">
        <v>19087.8</v>
      </c>
      <c r="G18" s="255">
        <v>571568.57</v>
      </c>
      <c r="H18" s="256">
        <v>571568.57</v>
      </c>
      <c r="I18" s="257">
        <v>68429636.77</v>
      </c>
      <c r="J18" s="256">
        <v>59808406.49</v>
      </c>
      <c r="K18" s="257">
        <v>28570.8</v>
      </c>
      <c r="L18" s="256">
        <v>21146.8</v>
      </c>
      <c r="M18" s="257">
        <v>0</v>
      </c>
      <c r="N18" s="256">
        <v>0</v>
      </c>
      <c r="O18" s="257">
        <v>33635.94</v>
      </c>
      <c r="P18" s="256">
        <v>33635.94</v>
      </c>
      <c r="Q18" s="257">
        <v>4446527.56</v>
      </c>
      <c r="R18" s="256">
        <v>4365086.43</v>
      </c>
      <c r="S18" s="257">
        <v>133169</v>
      </c>
      <c r="T18" s="256">
        <v>39269</v>
      </c>
      <c r="U18" s="257">
        <v>340433.52</v>
      </c>
      <c r="V18" s="256">
        <v>261521.12</v>
      </c>
      <c r="W18" s="257">
        <v>637584.17</v>
      </c>
      <c r="X18" s="256">
        <v>637584.17</v>
      </c>
      <c r="Y18" s="257">
        <v>3300389.86</v>
      </c>
      <c r="Z18" s="256">
        <v>3005197.44</v>
      </c>
      <c r="AA18" s="257">
        <v>426880</v>
      </c>
      <c r="AB18" s="256">
        <v>426880</v>
      </c>
      <c r="AC18" s="257">
        <v>1301618.32</v>
      </c>
      <c r="AD18" s="256">
        <v>1079210.36</v>
      </c>
      <c r="AE18" s="257">
        <v>184885.6</v>
      </c>
      <c r="AF18" s="256">
        <v>59137.97</v>
      </c>
      <c r="AG18" s="257">
        <v>183715.78</v>
      </c>
      <c r="AH18" s="256">
        <v>183715.78</v>
      </c>
      <c r="AI18" s="257">
        <v>353123.28</v>
      </c>
      <c r="AJ18" s="255">
        <v>353123.28</v>
      </c>
      <c r="AK18" s="257">
        <v>3155497.82</v>
      </c>
      <c r="AL18" s="256">
        <v>2875489.76</v>
      </c>
      <c r="AM18" s="258">
        <v>0</v>
      </c>
      <c r="AN18" s="259">
        <v>0</v>
      </c>
      <c r="AO18" s="257">
        <v>1680877.02</v>
      </c>
      <c r="AP18" s="256">
        <v>1675825.41</v>
      </c>
      <c r="AQ18" s="257">
        <v>0</v>
      </c>
      <c r="AR18" s="256">
        <v>0</v>
      </c>
      <c r="AS18" s="9"/>
      <c r="AT18" s="9"/>
      <c r="AU18" s="9"/>
    </row>
    <row r="19" spans="1:47" ht="15">
      <c r="A19" s="11">
        <v>1260</v>
      </c>
      <c r="B19" s="25" t="s">
        <v>39</v>
      </c>
      <c r="C19" s="253">
        <f t="shared" si="0"/>
        <v>-8128903178.810001</v>
      </c>
      <c r="D19" s="254">
        <f t="shared" si="1"/>
        <v>-7581033757.179999</v>
      </c>
      <c r="E19" s="255">
        <v>-50544166.22</v>
      </c>
      <c r="F19" s="256">
        <v>-46611393.28</v>
      </c>
      <c r="G19" s="255">
        <v>-10287556.56</v>
      </c>
      <c r="H19" s="256">
        <v>-8316736.62</v>
      </c>
      <c r="I19" s="257">
        <v>-7755707052.64</v>
      </c>
      <c r="J19" s="256">
        <v>-7257516811.73</v>
      </c>
      <c r="K19" s="257">
        <v>-5552024.640000001</v>
      </c>
      <c r="L19" s="256">
        <v>-4900478.0600000005</v>
      </c>
      <c r="M19" s="257">
        <v>-7186953.58</v>
      </c>
      <c r="N19" s="256">
        <v>-6121187.08</v>
      </c>
      <c r="O19" s="257">
        <v>-2443204.32</v>
      </c>
      <c r="P19" s="256">
        <v>-2443204.32</v>
      </c>
      <c r="Q19" s="257">
        <v>-13647878.38</v>
      </c>
      <c r="R19" s="256">
        <v>-8153898.01</v>
      </c>
      <c r="S19" s="257">
        <v>-10834100.05</v>
      </c>
      <c r="T19" s="256">
        <v>-9369125.87</v>
      </c>
      <c r="U19" s="257">
        <v>-1071032.63</v>
      </c>
      <c r="V19" s="256">
        <v>-923680.77</v>
      </c>
      <c r="W19" s="257">
        <v>-128995617.47</v>
      </c>
      <c r="X19" s="256">
        <v>-116990342.12</v>
      </c>
      <c r="Y19" s="257">
        <v>-6468036.64</v>
      </c>
      <c r="Z19" s="256">
        <v>-5621781.75</v>
      </c>
      <c r="AA19" s="257">
        <v>-3362304.83</v>
      </c>
      <c r="AB19" s="256">
        <v>-3362304.83</v>
      </c>
      <c r="AC19" s="257">
        <v>-24483586.37</v>
      </c>
      <c r="AD19" s="256">
        <v>-21091377.08</v>
      </c>
      <c r="AE19" s="257">
        <v>-44063971.74</v>
      </c>
      <c r="AF19" s="256">
        <v>-37016946.04</v>
      </c>
      <c r="AG19" s="257">
        <v>-2878414.72</v>
      </c>
      <c r="AH19" s="256">
        <v>-2784837.68</v>
      </c>
      <c r="AI19" s="257">
        <v>-4191449.76</v>
      </c>
      <c r="AJ19" s="255">
        <v>-3858506.25</v>
      </c>
      <c r="AK19" s="257">
        <v>-45353117.93</v>
      </c>
      <c r="AL19" s="256">
        <v>-39431814.59</v>
      </c>
      <c r="AM19" s="258">
        <v>-7196094.42</v>
      </c>
      <c r="AN19" s="259">
        <v>-2784515.04</v>
      </c>
      <c r="AO19" s="257">
        <v>-4030449.03</v>
      </c>
      <c r="AP19" s="256">
        <v>-3624367.95</v>
      </c>
      <c r="AQ19" s="257">
        <v>-606166.88</v>
      </c>
      <c r="AR19" s="256">
        <v>-110448.11</v>
      </c>
      <c r="AS19" s="9"/>
      <c r="AT19" s="9"/>
      <c r="AU19" s="9"/>
    </row>
    <row r="20" spans="1:47" ht="15">
      <c r="A20" s="11">
        <v>1270</v>
      </c>
      <c r="B20" s="25" t="s">
        <v>40</v>
      </c>
      <c r="C20" s="253">
        <f t="shared" si="0"/>
        <v>16935829.95</v>
      </c>
      <c r="D20" s="254">
        <f t="shared" si="1"/>
        <v>14607592.82</v>
      </c>
      <c r="E20" s="255">
        <v>0</v>
      </c>
      <c r="F20" s="256">
        <v>0</v>
      </c>
      <c r="G20" s="255">
        <v>0</v>
      </c>
      <c r="H20" s="256">
        <v>0</v>
      </c>
      <c r="I20" s="257">
        <v>11172992.26</v>
      </c>
      <c r="J20" s="256">
        <v>11172992.26</v>
      </c>
      <c r="K20" s="257">
        <v>0</v>
      </c>
      <c r="L20" s="256">
        <v>0</v>
      </c>
      <c r="M20" s="257">
        <v>0</v>
      </c>
      <c r="N20" s="256">
        <v>0</v>
      </c>
      <c r="O20" s="257">
        <v>0</v>
      </c>
      <c r="P20" s="256">
        <v>0</v>
      </c>
      <c r="Q20" s="257">
        <v>0</v>
      </c>
      <c r="R20" s="256">
        <v>0</v>
      </c>
      <c r="S20" s="257">
        <v>19166.2</v>
      </c>
      <c r="T20" s="256">
        <v>19166.2</v>
      </c>
      <c r="U20" s="257">
        <v>0</v>
      </c>
      <c r="V20" s="256">
        <v>0</v>
      </c>
      <c r="W20" s="257">
        <v>435583.36</v>
      </c>
      <c r="X20" s="256">
        <v>660579.64</v>
      </c>
      <c r="Y20" s="257">
        <v>1737092.65</v>
      </c>
      <c r="Z20" s="256">
        <v>1488809.89</v>
      </c>
      <c r="AA20" s="257">
        <v>3550111.44</v>
      </c>
      <c r="AB20" s="256">
        <v>1246698</v>
      </c>
      <c r="AC20" s="257">
        <v>0</v>
      </c>
      <c r="AD20" s="256">
        <v>0</v>
      </c>
      <c r="AE20" s="257">
        <v>0</v>
      </c>
      <c r="AF20" s="256">
        <v>0</v>
      </c>
      <c r="AG20" s="257">
        <v>20884.04</v>
      </c>
      <c r="AH20" s="256">
        <v>19346.83</v>
      </c>
      <c r="AI20" s="257">
        <v>0</v>
      </c>
      <c r="AJ20" s="255">
        <v>0</v>
      </c>
      <c r="AK20" s="257">
        <v>0</v>
      </c>
      <c r="AL20" s="256">
        <v>0</v>
      </c>
      <c r="AM20" s="258">
        <v>0</v>
      </c>
      <c r="AN20" s="259">
        <v>0</v>
      </c>
      <c r="AO20" s="257">
        <v>0</v>
      </c>
      <c r="AP20" s="256">
        <v>0</v>
      </c>
      <c r="AQ20" s="257">
        <v>0</v>
      </c>
      <c r="AR20" s="256">
        <v>0</v>
      </c>
      <c r="AS20" s="9"/>
      <c r="AT20" s="9"/>
      <c r="AU20" s="9"/>
    </row>
    <row r="21" spans="1:47" ht="15">
      <c r="A21" s="11">
        <v>1280</v>
      </c>
      <c r="B21" s="25" t="s">
        <v>41</v>
      </c>
      <c r="C21" s="253">
        <f t="shared" si="0"/>
        <v>-39956438.3</v>
      </c>
      <c r="D21" s="254">
        <f t="shared" si="1"/>
        <v>-43025315.06</v>
      </c>
      <c r="E21" s="255">
        <v>0</v>
      </c>
      <c r="F21" s="256">
        <v>0</v>
      </c>
      <c r="G21" s="255">
        <v>0</v>
      </c>
      <c r="H21" s="256">
        <v>0</v>
      </c>
      <c r="I21" s="257">
        <v>0</v>
      </c>
      <c r="J21" s="256">
        <v>0</v>
      </c>
      <c r="K21" s="257">
        <v>0</v>
      </c>
      <c r="L21" s="256">
        <v>0</v>
      </c>
      <c r="M21" s="257">
        <v>0</v>
      </c>
      <c r="N21" s="256">
        <v>0</v>
      </c>
      <c r="O21" s="257">
        <v>0</v>
      </c>
      <c r="P21" s="256">
        <v>0</v>
      </c>
      <c r="Q21" s="257">
        <v>0</v>
      </c>
      <c r="R21" s="256">
        <v>0</v>
      </c>
      <c r="S21" s="257">
        <v>0</v>
      </c>
      <c r="T21" s="256">
        <v>0</v>
      </c>
      <c r="U21" s="257">
        <v>0</v>
      </c>
      <c r="V21" s="256">
        <v>0</v>
      </c>
      <c r="W21" s="257">
        <v>0</v>
      </c>
      <c r="X21" s="256">
        <v>0</v>
      </c>
      <c r="Y21" s="257">
        <v>0</v>
      </c>
      <c r="Z21" s="256">
        <v>0</v>
      </c>
      <c r="AA21" s="257">
        <v>0</v>
      </c>
      <c r="AB21" s="256">
        <v>0</v>
      </c>
      <c r="AC21" s="257">
        <v>0</v>
      </c>
      <c r="AD21" s="256">
        <v>0</v>
      </c>
      <c r="AE21" s="257">
        <v>0</v>
      </c>
      <c r="AF21" s="256">
        <v>0</v>
      </c>
      <c r="AG21" s="257">
        <v>0</v>
      </c>
      <c r="AH21" s="256">
        <v>0</v>
      </c>
      <c r="AI21" s="257">
        <v>-39956438.3</v>
      </c>
      <c r="AJ21" s="255">
        <v>-43025315.06</v>
      </c>
      <c r="AK21" s="257">
        <v>0</v>
      </c>
      <c r="AL21" s="256">
        <v>0</v>
      </c>
      <c r="AM21" s="258">
        <v>0</v>
      </c>
      <c r="AN21" s="259">
        <v>0</v>
      </c>
      <c r="AO21" s="257">
        <v>0</v>
      </c>
      <c r="AP21" s="256">
        <v>0</v>
      </c>
      <c r="AQ21" s="257">
        <v>0</v>
      </c>
      <c r="AR21" s="256">
        <v>0</v>
      </c>
      <c r="AS21" s="9"/>
      <c r="AT21" s="9"/>
      <c r="AU21" s="9"/>
    </row>
    <row r="22" spans="1:47" ht="15">
      <c r="A22" s="11">
        <v>1290</v>
      </c>
      <c r="B22" s="25" t="s">
        <v>42</v>
      </c>
      <c r="C22" s="241">
        <f t="shared" si="0"/>
        <v>0</v>
      </c>
      <c r="D22" s="242">
        <f t="shared" si="1"/>
        <v>0</v>
      </c>
      <c r="E22" s="255">
        <v>0</v>
      </c>
      <c r="F22" s="260"/>
      <c r="G22" s="255">
        <v>0</v>
      </c>
      <c r="H22" s="256">
        <v>0</v>
      </c>
      <c r="I22" s="257">
        <v>0</v>
      </c>
      <c r="J22" s="256">
        <v>0</v>
      </c>
      <c r="K22" s="257">
        <v>0</v>
      </c>
      <c r="L22" s="256">
        <v>0</v>
      </c>
      <c r="M22" s="257">
        <v>0</v>
      </c>
      <c r="N22" s="256">
        <v>0</v>
      </c>
      <c r="O22" s="257">
        <v>0</v>
      </c>
      <c r="P22" s="256">
        <v>0</v>
      </c>
      <c r="Q22" s="257">
        <v>0</v>
      </c>
      <c r="R22" s="256">
        <v>0</v>
      </c>
      <c r="S22" s="257">
        <v>0</v>
      </c>
      <c r="T22" s="256">
        <v>0</v>
      </c>
      <c r="U22" s="257">
        <v>0</v>
      </c>
      <c r="V22" s="256">
        <v>0</v>
      </c>
      <c r="W22" s="257">
        <v>0</v>
      </c>
      <c r="X22" s="256">
        <v>0</v>
      </c>
      <c r="Y22" s="257">
        <v>0</v>
      </c>
      <c r="Z22" s="256">
        <v>0</v>
      </c>
      <c r="AA22" s="257">
        <v>0</v>
      </c>
      <c r="AB22" s="256">
        <v>0</v>
      </c>
      <c r="AC22" s="257">
        <v>0</v>
      </c>
      <c r="AD22" s="256">
        <v>0</v>
      </c>
      <c r="AE22" s="257">
        <v>0</v>
      </c>
      <c r="AF22" s="256">
        <v>0</v>
      </c>
      <c r="AG22" s="257">
        <v>0</v>
      </c>
      <c r="AH22" s="256">
        <v>0</v>
      </c>
      <c r="AI22" s="257">
        <v>0</v>
      </c>
      <c r="AJ22" s="255">
        <v>0</v>
      </c>
      <c r="AK22" s="257">
        <v>0</v>
      </c>
      <c r="AL22" s="256">
        <v>0</v>
      </c>
      <c r="AM22" s="258">
        <v>0</v>
      </c>
      <c r="AN22" s="259">
        <v>0</v>
      </c>
      <c r="AO22" s="257">
        <v>0</v>
      </c>
      <c r="AP22" s="256">
        <v>0</v>
      </c>
      <c r="AQ22" s="257">
        <v>0</v>
      </c>
      <c r="AR22" s="256">
        <v>0</v>
      </c>
      <c r="AS22" s="9"/>
      <c r="AT22" s="9"/>
      <c r="AU22" s="9"/>
    </row>
    <row r="23" spans="1:47" s="2" customFormat="1" ht="15">
      <c r="A23" s="10">
        <v>2000</v>
      </c>
      <c r="B23" s="24" t="s">
        <v>43</v>
      </c>
      <c r="C23" s="241">
        <f t="shared" si="0"/>
        <v>956809992.6</v>
      </c>
      <c r="D23" s="242">
        <f t="shared" si="1"/>
        <v>822839067.1600002</v>
      </c>
      <c r="E23" s="250">
        <v>6556570.75</v>
      </c>
      <c r="F23" s="247">
        <v>7881025.13</v>
      </c>
      <c r="G23" s="250">
        <v>7334957.0200000005</v>
      </c>
      <c r="H23" s="247">
        <v>7689367.57</v>
      </c>
      <c r="I23" s="246">
        <v>731805579.3599999</v>
      </c>
      <c r="J23" s="247">
        <v>574515289.6</v>
      </c>
      <c r="K23" s="246">
        <v>400599.31</v>
      </c>
      <c r="L23" s="247">
        <v>317991.74</v>
      </c>
      <c r="M23" s="246">
        <v>2712748.67</v>
      </c>
      <c r="N23" s="247">
        <v>5075618.82</v>
      </c>
      <c r="O23" s="246">
        <v>317862.85</v>
      </c>
      <c r="P23" s="247">
        <v>317862.85</v>
      </c>
      <c r="Q23" s="246">
        <v>880767.73</v>
      </c>
      <c r="R23" s="247">
        <v>803107.0399999999</v>
      </c>
      <c r="S23" s="246">
        <v>7059100.640000001</v>
      </c>
      <c r="T23" s="247">
        <v>7426835.87</v>
      </c>
      <c r="U23" s="246">
        <v>84827.09</v>
      </c>
      <c r="V23" s="247">
        <v>147635.81</v>
      </c>
      <c r="W23" s="246">
        <v>3655403.11</v>
      </c>
      <c r="X23" s="247">
        <v>5424031.23</v>
      </c>
      <c r="Y23" s="246">
        <v>964069.69</v>
      </c>
      <c r="Z23" s="247">
        <v>597256.76</v>
      </c>
      <c r="AA23" s="246">
        <v>485096.43999999994</v>
      </c>
      <c r="AB23" s="247">
        <v>517767.92000000004</v>
      </c>
      <c r="AC23" s="246">
        <v>27196557.57</v>
      </c>
      <c r="AD23" s="247">
        <v>29194088.560000002</v>
      </c>
      <c r="AE23" s="246">
        <v>2200067.07</v>
      </c>
      <c r="AF23" s="247">
        <v>9261394.22</v>
      </c>
      <c r="AG23" s="246">
        <v>52579.97</v>
      </c>
      <c r="AH23" s="247">
        <v>75523.32</v>
      </c>
      <c r="AI23" s="246">
        <v>149204395.64</v>
      </c>
      <c r="AJ23" s="250">
        <v>160958146.42000002</v>
      </c>
      <c r="AK23" s="246">
        <v>7034371.85</v>
      </c>
      <c r="AL23" s="247">
        <v>2731323.93</v>
      </c>
      <c r="AM23" s="251">
        <v>2898569.0300000003</v>
      </c>
      <c r="AN23" s="252">
        <v>983977.46</v>
      </c>
      <c r="AO23" s="246">
        <v>3785067.17</v>
      </c>
      <c r="AP23" s="247">
        <v>6815145.07</v>
      </c>
      <c r="AQ23" s="246">
        <v>2180801.64</v>
      </c>
      <c r="AR23" s="247">
        <v>2105677.84</v>
      </c>
      <c r="AS23" s="9"/>
      <c r="AT23" s="9"/>
      <c r="AU23" s="9"/>
    </row>
    <row r="24" spans="1:47" s="2" customFormat="1" ht="15">
      <c r="A24" s="10">
        <v>2100</v>
      </c>
      <c r="B24" s="24" t="s">
        <v>44</v>
      </c>
      <c r="C24" s="241">
        <f t="shared" si="0"/>
        <v>620291514.8200002</v>
      </c>
      <c r="D24" s="242">
        <f t="shared" si="1"/>
        <v>501343874.58000004</v>
      </c>
      <c r="E24" s="250">
        <v>6556570.75</v>
      </c>
      <c r="F24" s="247">
        <v>7881025.13</v>
      </c>
      <c r="G24" s="250">
        <v>7334957.0200000005</v>
      </c>
      <c r="H24" s="247">
        <v>7637522.58</v>
      </c>
      <c r="I24" s="246">
        <v>518214405.17999995</v>
      </c>
      <c r="J24" s="247">
        <v>389164219.38</v>
      </c>
      <c r="K24" s="246">
        <v>400599.31</v>
      </c>
      <c r="L24" s="247">
        <v>317991.74</v>
      </c>
      <c r="M24" s="246">
        <v>2712748.67</v>
      </c>
      <c r="N24" s="247">
        <v>5075618.82</v>
      </c>
      <c r="O24" s="246">
        <v>317862.85</v>
      </c>
      <c r="P24" s="247">
        <v>317862.85</v>
      </c>
      <c r="Q24" s="246">
        <v>880767.73</v>
      </c>
      <c r="R24" s="247">
        <v>803107.0399999999</v>
      </c>
      <c r="S24" s="246">
        <v>7059100.640000001</v>
      </c>
      <c r="T24" s="247">
        <v>7426835.87</v>
      </c>
      <c r="U24" s="246">
        <v>84827.09</v>
      </c>
      <c r="V24" s="247">
        <v>147635.81</v>
      </c>
      <c r="W24" s="246">
        <v>3655403.11</v>
      </c>
      <c r="X24" s="247">
        <v>5424031.23</v>
      </c>
      <c r="Y24" s="246">
        <v>964069.69</v>
      </c>
      <c r="Z24" s="247">
        <v>597256.76</v>
      </c>
      <c r="AA24" s="246">
        <v>485096.43999999994</v>
      </c>
      <c r="AB24" s="247">
        <v>517767.92000000004</v>
      </c>
      <c r="AC24" s="246">
        <v>27196557.57</v>
      </c>
      <c r="AD24" s="247">
        <v>29194088.560000002</v>
      </c>
      <c r="AE24" s="246">
        <v>2200067.07</v>
      </c>
      <c r="AF24" s="247">
        <v>9261394.22</v>
      </c>
      <c r="AG24" s="246">
        <v>52579.97</v>
      </c>
      <c r="AH24" s="247">
        <v>75523.32</v>
      </c>
      <c r="AI24" s="246">
        <v>26277092.04</v>
      </c>
      <c r="AJ24" s="250">
        <v>24865869.049999997</v>
      </c>
      <c r="AK24" s="246">
        <v>7034371.85</v>
      </c>
      <c r="AL24" s="247">
        <v>2731323.93</v>
      </c>
      <c r="AM24" s="251">
        <v>2898569.0300000003</v>
      </c>
      <c r="AN24" s="252">
        <v>983977.46</v>
      </c>
      <c r="AO24" s="246">
        <v>3785067.17</v>
      </c>
      <c r="AP24" s="247">
        <v>6815145.07</v>
      </c>
      <c r="AQ24" s="246">
        <v>2180801.64</v>
      </c>
      <c r="AR24" s="247">
        <v>2105677.84</v>
      </c>
      <c r="AS24" s="9"/>
      <c r="AT24" s="9"/>
      <c r="AU24" s="9"/>
    </row>
    <row r="25" spans="1:47" ht="15">
      <c r="A25" s="11">
        <v>2110</v>
      </c>
      <c r="B25" s="25" t="s">
        <v>45</v>
      </c>
      <c r="C25" s="253">
        <f t="shared" si="0"/>
        <v>234667186.86999997</v>
      </c>
      <c r="D25" s="254">
        <f t="shared" si="1"/>
        <v>268773238.62999994</v>
      </c>
      <c r="E25" s="255">
        <v>6556570.75</v>
      </c>
      <c r="F25" s="256">
        <v>7881025.13</v>
      </c>
      <c r="G25" s="255">
        <v>7080913.53</v>
      </c>
      <c r="H25" s="256">
        <v>7508477.13</v>
      </c>
      <c r="I25" s="257">
        <v>160394840.35</v>
      </c>
      <c r="J25" s="256">
        <v>188422155.07</v>
      </c>
      <c r="K25" s="257">
        <v>400599.31</v>
      </c>
      <c r="L25" s="256">
        <v>317991.74</v>
      </c>
      <c r="M25" s="257">
        <v>1773749.74</v>
      </c>
      <c r="N25" s="256">
        <v>4127444.1</v>
      </c>
      <c r="O25" s="257">
        <v>317862.85</v>
      </c>
      <c r="P25" s="256">
        <v>317862.85</v>
      </c>
      <c r="Q25" s="257">
        <v>832597.73</v>
      </c>
      <c r="R25" s="256">
        <v>750342.08</v>
      </c>
      <c r="S25" s="257">
        <v>3927687.25</v>
      </c>
      <c r="T25" s="256">
        <v>4020658.24</v>
      </c>
      <c r="U25" s="257">
        <v>84827.09</v>
      </c>
      <c r="V25" s="256">
        <v>147635.81</v>
      </c>
      <c r="W25" s="257">
        <v>3655403.11</v>
      </c>
      <c r="X25" s="256">
        <v>5424031.23</v>
      </c>
      <c r="Y25" s="257">
        <v>964069.69</v>
      </c>
      <c r="Z25" s="256">
        <v>597256.76</v>
      </c>
      <c r="AA25" s="257">
        <v>262572.35</v>
      </c>
      <c r="AB25" s="256">
        <v>120816.9</v>
      </c>
      <c r="AC25" s="257">
        <v>4435399.38</v>
      </c>
      <c r="AD25" s="256">
        <v>4242450.78</v>
      </c>
      <c r="AE25" s="257">
        <v>2199363.27</v>
      </c>
      <c r="AF25" s="256">
        <v>9233634.97</v>
      </c>
      <c r="AG25" s="257">
        <v>52579.97</v>
      </c>
      <c r="AH25" s="256">
        <v>75523.32</v>
      </c>
      <c r="AI25" s="257">
        <v>26277092.04</v>
      </c>
      <c r="AJ25" s="255">
        <v>23158226.13</v>
      </c>
      <c r="AK25" s="257">
        <v>7027922.13</v>
      </c>
      <c r="AL25" s="256">
        <v>2710041</v>
      </c>
      <c r="AM25" s="258">
        <v>2457267.52</v>
      </c>
      <c r="AN25" s="259">
        <v>796842.48</v>
      </c>
      <c r="AO25" s="257">
        <v>3785067.17</v>
      </c>
      <c r="AP25" s="256">
        <v>6815145.07</v>
      </c>
      <c r="AQ25" s="257">
        <v>2180801.64</v>
      </c>
      <c r="AR25" s="256">
        <v>2105677.84</v>
      </c>
      <c r="AS25" s="9"/>
      <c r="AT25" s="9"/>
      <c r="AU25" s="9"/>
    </row>
    <row r="26" spans="1:47" ht="15">
      <c r="A26" s="11">
        <v>2120</v>
      </c>
      <c r="B26" s="25" t="s">
        <v>46</v>
      </c>
      <c r="C26" s="253">
        <f t="shared" si="0"/>
        <v>7153.52</v>
      </c>
      <c r="D26" s="254">
        <f t="shared" si="1"/>
        <v>49042.18</v>
      </c>
      <c r="E26" s="255">
        <v>0</v>
      </c>
      <c r="F26" s="256">
        <v>0</v>
      </c>
      <c r="G26" s="255">
        <v>0</v>
      </c>
      <c r="H26" s="256">
        <v>0</v>
      </c>
      <c r="I26" s="257">
        <v>0</v>
      </c>
      <c r="J26" s="256">
        <v>0</v>
      </c>
      <c r="K26" s="257">
        <v>0</v>
      </c>
      <c r="L26" s="256">
        <v>0</v>
      </c>
      <c r="M26" s="257">
        <v>0</v>
      </c>
      <c r="N26" s="256">
        <v>0</v>
      </c>
      <c r="O26" s="257">
        <v>0</v>
      </c>
      <c r="P26" s="256">
        <v>0</v>
      </c>
      <c r="Q26" s="257">
        <v>0</v>
      </c>
      <c r="R26" s="256">
        <v>0</v>
      </c>
      <c r="S26" s="257">
        <v>0</v>
      </c>
      <c r="T26" s="256">
        <v>0</v>
      </c>
      <c r="U26" s="257">
        <v>0</v>
      </c>
      <c r="V26" s="256">
        <v>0</v>
      </c>
      <c r="W26" s="257">
        <v>0</v>
      </c>
      <c r="X26" s="256">
        <v>0</v>
      </c>
      <c r="Y26" s="257">
        <v>0</v>
      </c>
      <c r="Z26" s="256">
        <v>0</v>
      </c>
      <c r="AA26" s="257">
        <v>0</v>
      </c>
      <c r="AB26" s="256">
        <v>0</v>
      </c>
      <c r="AC26" s="257">
        <v>0</v>
      </c>
      <c r="AD26" s="256">
        <v>0</v>
      </c>
      <c r="AE26" s="257">
        <v>703.8</v>
      </c>
      <c r="AF26" s="256">
        <v>27759.25</v>
      </c>
      <c r="AG26" s="257">
        <v>0</v>
      </c>
      <c r="AH26" s="256">
        <v>0</v>
      </c>
      <c r="AI26" s="257">
        <v>0</v>
      </c>
      <c r="AJ26" s="255">
        <v>0</v>
      </c>
      <c r="AK26" s="257">
        <v>6449.72</v>
      </c>
      <c r="AL26" s="256">
        <v>21282.93</v>
      </c>
      <c r="AM26" s="258">
        <v>0</v>
      </c>
      <c r="AN26" s="259">
        <v>0</v>
      </c>
      <c r="AO26" s="257">
        <v>0</v>
      </c>
      <c r="AP26" s="256">
        <v>0</v>
      </c>
      <c r="AQ26" s="257">
        <v>0</v>
      </c>
      <c r="AR26" s="256">
        <v>0</v>
      </c>
      <c r="AS26" s="9"/>
      <c r="AT26" s="9"/>
      <c r="AU26" s="9"/>
    </row>
    <row r="27" spans="1:47" ht="15">
      <c r="A27" s="11">
        <v>2130</v>
      </c>
      <c r="B27" s="25" t="s">
        <v>47</v>
      </c>
      <c r="C27" s="253">
        <f t="shared" si="0"/>
        <v>0</v>
      </c>
      <c r="D27" s="254">
        <f t="shared" si="1"/>
        <v>0</v>
      </c>
      <c r="E27" s="255">
        <v>0</v>
      </c>
      <c r="F27" s="256">
        <v>0</v>
      </c>
      <c r="G27" s="255">
        <v>0</v>
      </c>
      <c r="H27" s="256">
        <v>0</v>
      </c>
      <c r="I27" s="257">
        <v>0</v>
      </c>
      <c r="J27" s="256">
        <v>0</v>
      </c>
      <c r="K27" s="257">
        <v>0</v>
      </c>
      <c r="L27" s="256">
        <v>0</v>
      </c>
      <c r="M27" s="257">
        <v>0</v>
      </c>
      <c r="N27" s="256">
        <v>0</v>
      </c>
      <c r="O27" s="257">
        <v>0</v>
      </c>
      <c r="P27" s="256">
        <v>0</v>
      </c>
      <c r="Q27" s="257">
        <v>0</v>
      </c>
      <c r="R27" s="256">
        <v>0</v>
      </c>
      <c r="S27" s="257">
        <v>0</v>
      </c>
      <c r="T27" s="256">
        <v>0</v>
      </c>
      <c r="U27" s="257">
        <v>0</v>
      </c>
      <c r="V27" s="256">
        <v>0</v>
      </c>
      <c r="W27" s="257">
        <v>0</v>
      </c>
      <c r="X27" s="256">
        <v>0</v>
      </c>
      <c r="Y27" s="257">
        <v>0</v>
      </c>
      <c r="Z27" s="256">
        <v>0</v>
      </c>
      <c r="AA27" s="257">
        <v>0</v>
      </c>
      <c r="AB27" s="256">
        <v>0</v>
      </c>
      <c r="AC27" s="257">
        <v>0</v>
      </c>
      <c r="AD27" s="256">
        <v>0</v>
      </c>
      <c r="AE27" s="257">
        <v>0</v>
      </c>
      <c r="AF27" s="256">
        <v>0</v>
      </c>
      <c r="AG27" s="257">
        <v>0</v>
      </c>
      <c r="AH27" s="256">
        <v>0</v>
      </c>
      <c r="AI27" s="257">
        <v>0</v>
      </c>
      <c r="AJ27" s="255">
        <v>0</v>
      </c>
      <c r="AK27" s="257">
        <v>0</v>
      </c>
      <c r="AL27" s="256">
        <v>0</v>
      </c>
      <c r="AM27" s="258">
        <v>0</v>
      </c>
      <c r="AN27" s="259">
        <v>0</v>
      </c>
      <c r="AO27" s="257">
        <v>0</v>
      </c>
      <c r="AP27" s="256">
        <v>0</v>
      </c>
      <c r="AQ27" s="257">
        <v>0</v>
      </c>
      <c r="AR27" s="256">
        <v>0</v>
      </c>
      <c r="AS27" s="9"/>
      <c r="AT27" s="9"/>
      <c r="AU27" s="9"/>
    </row>
    <row r="28" spans="1:47" ht="15">
      <c r="A28" s="11">
        <v>2140</v>
      </c>
      <c r="B28" s="25" t="s">
        <v>48</v>
      </c>
      <c r="C28" s="253">
        <f t="shared" si="0"/>
        <v>0</v>
      </c>
      <c r="D28" s="254">
        <f t="shared" si="1"/>
        <v>0</v>
      </c>
      <c r="E28" s="255">
        <v>0</v>
      </c>
      <c r="F28" s="256">
        <v>0</v>
      </c>
      <c r="G28" s="255">
        <v>0</v>
      </c>
      <c r="H28" s="256">
        <v>0</v>
      </c>
      <c r="I28" s="257">
        <v>0</v>
      </c>
      <c r="J28" s="256">
        <v>0</v>
      </c>
      <c r="K28" s="257">
        <v>0</v>
      </c>
      <c r="L28" s="256">
        <v>0</v>
      </c>
      <c r="M28" s="257">
        <v>0</v>
      </c>
      <c r="N28" s="256">
        <v>0</v>
      </c>
      <c r="O28" s="257">
        <v>0</v>
      </c>
      <c r="P28" s="256">
        <v>0</v>
      </c>
      <c r="Q28" s="257">
        <v>0</v>
      </c>
      <c r="R28" s="256">
        <v>0</v>
      </c>
      <c r="S28" s="257">
        <v>0</v>
      </c>
      <c r="T28" s="256">
        <v>0</v>
      </c>
      <c r="U28" s="257">
        <v>0</v>
      </c>
      <c r="V28" s="256">
        <v>0</v>
      </c>
      <c r="W28" s="257">
        <v>0</v>
      </c>
      <c r="X28" s="256">
        <v>0</v>
      </c>
      <c r="Y28" s="257">
        <v>0</v>
      </c>
      <c r="Z28" s="256">
        <v>0</v>
      </c>
      <c r="AA28" s="257">
        <v>0</v>
      </c>
      <c r="AB28" s="256">
        <v>0</v>
      </c>
      <c r="AC28" s="257">
        <v>0</v>
      </c>
      <c r="AD28" s="256">
        <v>0</v>
      </c>
      <c r="AE28" s="257">
        <v>0</v>
      </c>
      <c r="AF28" s="256">
        <v>0</v>
      </c>
      <c r="AG28" s="257">
        <v>0</v>
      </c>
      <c r="AH28" s="256">
        <v>0</v>
      </c>
      <c r="AI28" s="257">
        <v>0</v>
      </c>
      <c r="AJ28" s="255">
        <v>0</v>
      </c>
      <c r="AK28" s="257">
        <v>0</v>
      </c>
      <c r="AL28" s="256">
        <v>0</v>
      </c>
      <c r="AM28" s="258">
        <v>0</v>
      </c>
      <c r="AN28" s="259">
        <v>0</v>
      </c>
      <c r="AO28" s="257">
        <v>0</v>
      </c>
      <c r="AP28" s="256">
        <v>0</v>
      </c>
      <c r="AQ28" s="257">
        <v>0</v>
      </c>
      <c r="AR28" s="256">
        <v>0</v>
      </c>
      <c r="AS28" s="9"/>
      <c r="AT28" s="9"/>
      <c r="AU28" s="9"/>
    </row>
    <row r="29" spans="1:47" ht="15">
      <c r="A29" s="11">
        <v>2150</v>
      </c>
      <c r="B29" s="25" t="s">
        <v>49</v>
      </c>
      <c r="C29" s="253">
        <f t="shared" si="0"/>
        <v>3147069.58</v>
      </c>
      <c r="D29" s="254">
        <f t="shared" si="1"/>
        <v>2163106.08</v>
      </c>
      <c r="E29" s="255">
        <v>0</v>
      </c>
      <c r="F29" s="256">
        <v>0</v>
      </c>
      <c r="G29" s="255">
        <v>0</v>
      </c>
      <c r="H29" s="256">
        <v>0</v>
      </c>
      <c r="I29" s="257">
        <v>2657598.07</v>
      </c>
      <c r="J29" s="256">
        <v>1923206.14</v>
      </c>
      <c r="K29" s="257">
        <v>0</v>
      </c>
      <c r="L29" s="256">
        <v>0</v>
      </c>
      <c r="M29" s="257">
        <v>0</v>
      </c>
      <c r="N29" s="256">
        <v>0</v>
      </c>
      <c r="O29" s="257">
        <v>0</v>
      </c>
      <c r="P29" s="256">
        <v>0</v>
      </c>
      <c r="Q29" s="257">
        <v>48170</v>
      </c>
      <c r="R29" s="256">
        <v>52764.96</v>
      </c>
      <c r="S29" s="257">
        <v>0</v>
      </c>
      <c r="T29" s="256">
        <v>0</v>
      </c>
      <c r="U29" s="257">
        <v>0</v>
      </c>
      <c r="V29" s="256">
        <v>0</v>
      </c>
      <c r="W29" s="257">
        <v>0</v>
      </c>
      <c r="X29" s="256">
        <v>0</v>
      </c>
      <c r="Y29" s="257">
        <v>0</v>
      </c>
      <c r="Z29" s="256">
        <v>0</v>
      </c>
      <c r="AA29" s="257">
        <v>0</v>
      </c>
      <c r="AB29" s="256">
        <v>0</v>
      </c>
      <c r="AC29" s="257">
        <v>0</v>
      </c>
      <c r="AD29" s="256">
        <v>0</v>
      </c>
      <c r="AE29" s="257">
        <v>0</v>
      </c>
      <c r="AF29" s="256">
        <v>0</v>
      </c>
      <c r="AG29" s="257">
        <v>0</v>
      </c>
      <c r="AH29" s="256">
        <v>0</v>
      </c>
      <c r="AI29" s="257">
        <v>0</v>
      </c>
      <c r="AJ29" s="255">
        <v>0</v>
      </c>
      <c r="AK29" s="257">
        <v>0</v>
      </c>
      <c r="AL29" s="256">
        <v>0</v>
      </c>
      <c r="AM29" s="258">
        <v>441301.51</v>
      </c>
      <c r="AN29" s="259">
        <v>187134.98</v>
      </c>
      <c r="AO29" s="257">
        <v>0</v>
      </c>
      <c r="AP29" s="256">
        <v>0</v>
      </c>
      <c r="AQ29" s="257">
        <v>0</v>
      </c>
      <c r="AR29" s="256">
        <v>0</v>
      </c>
      <c r="AS29" s="9"/>
      <c r="AT29" s="9"/>
      <c r="AU29" s="9"/>
    </row>
    <row r="30" spans="1:47" ht="22.5">
      <c r="A30" s="11">
        <v>2160</v>
      </c>
      <c r="B30" s="25" t="s">
        <v>50</v>
      </c>
      <c r="C30" s="253">
        <f t="shared" si="0"/>
        <v>362692926.55</v>
      </c>
      <c r="D30" s="254">
        <f t="shared" si="1"/>
        <v>206218138.86999997</v>
      </c>
      <c r="E30" s="255">
        <v>0</v>
      </c>
      <c r="F30" s="256">
        <v>0</v>
      </c>
      <c r="G30" s="255">
        <v>0</v>
      </c>
      <c r="H30" s="256">
        <v>0</v>
      </c>
      <c r="I30" s="257">
        <v>339931768.36</v>
      </c>
      <c r="J30" s="256">
        <v>179558858.17</v>
      </c>
      <c r="K30" s="257">
        <v>0</v>
      </c>
      <c r="L30" s="256">
        <v>0</v>
      </c>
      <c r="M30" s="257">
        <v>0</v>
      </c>
      <c r="N30" s="256">
        <v>0</v>
      </c>
      <c r="O30" s="257">
        <v>0</v>
      </c>
      <c r="P30" s="256">
        <v>0</v>
      </c>
      <c r="Q30" s="257">
        <v>0</v>
      </c>
      <c r="R30" s="256">
        <v>0</v>
      </c>
      <c r="S30" s="257">
        <v>0</v>
      </c>
      <c r="T30" s="256">
        <v>0</v>
      </c>
      <c r="U30" s="257">
        <v>0</v>
      </c>
      <c r="V30" s="256">
        <v>0</v>
      </c>
      <c r="W30" s="257">
        <v>0</v>
      </c>
      <c r="X30" s="256">
        <v>0</v>
      </c>
      <c r="Y30" s="257">
        <v>0</v>
      </c>
      <c r="Z30" s="256">
        <v>0</v>
      </c>
      <c r="AA30" s="257">
        <v>0</v>
      </c>
      <c r="AB30" s="256">
        <v>0</v>
      </c>
      <c r="AC30" s="257">
        <v>22761158.19</v>
      </c>
      <c r="AD30" s="256">
        <v>24951637.78</v>
      </c>
      <c r="AE30" s="257">
        <v>0</v>
      </c>
      <c r="AF30" s="256">
        <v>0</v>
      </c>
      <c r="AG30" s="257">
        <v>0</v>
      </c>
      <c r="AH30" s="256">
        <v>0</v>
      </c>
      <c r="AI30" s="257">
        <v>0</v>
      </c>
      <c r="AJ30" s="255">
        <v>1707642.92</v>
      </c>
      <c r="AK30" s="257">
        <v>0</v>
      </c>
      <c r="AL30" s="256">
        <v>0</v>
      </c>
      <c r="AM30" s="258">
        <v>0</v>
      </c>
      <c r="AN30" s="259">
        <v>0</v>
      </c>
      <c r="AO30" s="257">
        <v>0</v>
      </c>
      <c r="AP30" s="256">
        <v>0</v>
      </c>
      <c r="AQ30" s="257">
        <v>0</v>
      </c>
      <c r="AR30" s="256">
        <v>0</v>
      </c>
      <c r="AS30" s="9"/>
      <c r="AT30" s="9"/>
      <c r="AU30" s="9"/>
    </row>
    <row r="31" spans="1:47" ht="15">
      <c r="A31" s="11">
        <v>2170</v>
      </c>
      <c r="B31" s="25" t="s">
        <v>51</v>
      </c>
      <c r="C31" s="253">
        <f t="shared" si="0"/>
        <v>19777178.3</v>
      </c>
      <c r="D31" s="254">
        <f t="shared" si="1"/>
        <v>24140348.819999997</v>
      </c>
      <c r="E31" s="255">
        <v>0</v>
      </c>
      <c r="F31" s="256">
        <v>0</v>
      </c>
      <c r="G31" s="255">
        <v>254043.49</v>
      </c>
      <c r="H31" s="256">
        <v>129045.45</v>
      </c>
      <c r="I31" s="257">
        <v>15230198.4</v>
      </c>
      <c r="J31" s="256">
        <v>19260000</v>
      </c>
      <c r="K31" s="257">
        <v>0</v>
      </c>
      <c r="L31" s="256">
        <v>0</v>
      </c>
      <c r="M31" s="257">
        <v>938998.93</v>
      </c>
      <c r="N31" s="256">
        <v>948174.72</v>
      </c>
      <c r="O31" s="257">
        <v>0</v>
      </c>
      <c r="P31" s="256">
        <v>0</v>
      </c>
      <c r="Q31" s="257">
        <v>0</v>
      </c>
      <c r="R31" s="256">
        <v>0</v>
      </c>
      <c r="S31" s="257">
        <v>3131413.39</v>
      </c>
      <c r="T31" s="256">
        <v>3406177.63</v>
      </c>
      <c r="U31" s="257">
        <v>0</v>
      </c>
      <c r="V31" s="256">
        <v>0</v>
      </c>
      <c r="W31" s="257">
        <v>0</v>
      </c>
      <c r="X31" s="256">
        <v>0</v>
      </c>
      <c r="Y31" s="257">
        <v>0</v>
      </c>
      <c r="Z31" s="256">
        <v>0</v>
      </c>
      <c r="AA31" s="257">
        <v>222524.09</v>
      </c>
      <c r="AB31" s="256">
        <v>396951.02</v>
      </c>
      <c r="AC31" s="257">
        <v>0</v>
      </c>
      <c r="AD31" s="256">
        <v>0</v>
      </c>
      <c r="AE31" s="257">
        <v>0</v>
      </c>
      <c r="AF31" s="256">
        <v>0</v>
      </c>
      <c r="AG31" s="257">
        <v>0</v>
      </c>
      <c r="AH31" s="256">
        <v>0</v>
      </c>
      <c r="AI31" s="257">
        <v>0</v>
      </c>
      <c r="AJ31" s="255">
        <v>0</v>
      </c>
      <c r="AK31" s="257">
        <v>0</v>
      </c>
      <c r="AL31" s="256">
        <v>0</v>
      </c>
      <c r="AM31" s="258">
        <v>0</v>
      </c>
      <c r="AN31" s="259">
        <v>0</v>
      </c>
      <c r="AO31" s="257">
        <v>0</v>
      </c>
      <c r="AP31" s="256">
        <v>0</v>
      </c>
      <c r="AQ31" s="257">
        <v>0</v>
      </c>
      <c r="AR31" s="256">
        <v>0</v>
      </c>
      <c r="AS31" s="9"/>
      <c r="AT31" s="9"/>
      <c r="AU31" s="9"/>
    </row>
    <row r="32" spans="1:47" ht="15">
      <c r="A32" s="11">
        <v>2190</v>
      </c>
      <c r="B32" s="25" t="s">
        <v>52</v>
      </c>
      <c r="C32" s="241">
        <f t="shared" si="0"/>
        <v>0</v>
      </c>
      <c r="D32" s="242">
        <f t="shared" si="1"/>
        <v>0</v>
      </c>
      <c r="E32" s="255">
        <v>0</v>
      </c>
      <c r="F32" s="256">
        <v>0</v>
      </c>
      <c r="G32" s="255">
        <v>0</v>
      </c>
      <c r="H32" s="256">
        <v>0</v>
      </c>
      <c r="I32" s="257">
        <v>0</v>
      </c>
      <c r="J32" s="256">
        <v>0</v>
      </c>
      <c r="K32" s="257">
        <v>0</v>
      </c>
      <c r="L32" s="256">
        <v>0</v>
      </c>
      <c r="M32" s="257">
        <v>0</v>
      </c>
      <c r="N32" s="256">
        <v>0</v>
      </c>
      <c r="O32" s="257">
        <v>0</v>
      </c>
      <c r="P32" s="256">
        <v>0</v>
      </c>
      <c r="Q32" s="257">
        <v>0</v>
      </c>
      <c r="R32" s="256">
        <v>0</v>
      </c>
      <c r="S32" s="257">
        <v>0</v>
      </c>
      <c r="T32" s="256">
        <v>0</v>
      </c>
      <c r="U32" s="257">
        <v>0</v>
      </c>
      <c r="V32" s="256">
        <v>0</v>
      </c>
      <c r="W32" s="257">
        <v>0</v>
      </c>
      <c r="X32" s="256">
        <v>0</v>
      </c>
      <c r="Y32" s="257">
        <v>0</v>
      </c>
      <c r="Z32" s="256">
        <v>0</v>
      </c>
      <c r="AA32" s="257">
        <v>0</v>
      </c>
      <c r="AB32" s="256">
        <v>0</v>
      </c>
      <c r="AC32" s="257">
        <v>0</v>
      </c>
      <c r="AD32" s="256">
        <v>0</v>
      </c>
      <c r="AE32" s="257">
        <v>0</v>
      </c>
      <c r="AF32" s="256">
        <v>0</v>
      </c>
      <c r="AG32" s="257">
        <v>0</v>
      </c>
      <c r="AH32" s="256">
        <v>0</v>
      </c>
      <c r="AI32" s="257">
        <v>0</v>
      </c>
      <c r="AJ32" s="255">
        <v>0</v>
      </c>
      <c r="AK32" s="257">
        <v>0</v>
      </c>
      <c r="AL32" s="256">
        <v>0</v>
      </c>
      <c r="AM32" s="258">
        <v>0</v>
      </c>
      <c r="AN32" s="259">
        <v>0</v>
      </c>
      <c r="AO32" s="257">
        <v>0</v>
      </c>
      <c r="AP32" s="256">
        <v>0</v>
      </c>
      <c r="AQ32" s="257">
        <v>0</v>
      </c>
      <c r="AR32" s="256">
        <v>0</v>
      </c>
      <c r="AS32" s="9"/>
      <c r="AT32" s="9"/>
      <c r="AU32" s="9"/>
    </row>
    <row r="33" spans="1:47" s="2" customFormat="1" ht="15">
      <c r="A33" s="10">
        <v>2200</v>
      </c>
      <c r="B33" s="24" t="s">
        <v>53</v>
      </c>
      <c r="C33" s="241">
        <f t="shared" si="0"/>
        <v>336518477.78</v>
      </c>
      <c r="D33" s="242">
        <f t="shared" si="1"/>
        <v>321495192.58000004</v>
      </c>
      <c r="E33" s="255">
        <v>0</v>
      </c>
      <c r="F33" s="256">
        <v>0</v>
      </c>
      <c r="G33" s="250">
        <v>0</v>
      </c>
      <c r="H33" s="247">
        <v>51844.99</v>
      </c>
      <c r="I33" s="246">
        <v>213591174.18</v>
      </c>
      <c r="J33" s="247">
        <v>185351070.22</v>
      </c>
      <c r="K33" s="246">
        <v>0</v>
      </c>
      <c r="L33" s="247">
        <v>0</v>
      </c>
      <c r="M33" s="246">
        <v>0</v>
      </c>
      <c r="N33" s="247">
        <v>0</v>
      </c>
      <c r="O33" s="246">
        <v>0</v>
      </c>
      <c r="P33" s="247">
        <v>0</v>
      </c>
      <c r="Q33" s="246">
        <v>0</v>
      </c>
      <c r="R33" s="247">
        <v>0</v>
      </c>
      <c r="S33" s="246">
        <v>0</v>
      </c>
      <c r="T33" s="247">
        <v>0</v>
      </c>
      <c r="U33" s="246">
        <v>0</v>
      </c>
      <c r="V33" s="247">
        <v>0</v>
      </c>
      <c r="W33" s="246">
        <v>0</v>
      </c>
      <c r="X33" s="247">
        <v>0</v>
      </c>
      <c r="Y33" s="246">
        <v>0</v>
      </c>
      <c r="Z33" s="247">
        <v>0</v>
      </c>
      <c r="AA33" s="246">
        <v>0</v>
      </c>
      <c r="AB33" s="247">
        <v>0</v>
      </c>
      <c r="AC33" s="246">
        <v>0</v>
      </c>
      <c r="AD33" s="247">
        <v>0</v>
      </c>
      <c r="AE33" s="246">
        <v>0</v>
      </c>
      <c r="AF33" s="247">
        <v>0</v>
      </c>
      <c r="AG33" s="246">
        <v>0</v>
      </c>
      <c r="AH33" s="247">
        <v>0</v>
      </c>
      <c r="AI33" s="246">
        <v>122927303.6</v>
      </c>
      <c r="AJ33" s="250">
        <v>136092277.37</v>
      </c>
      <c r="AK33" s="246">
        <v>0</v>
      </c>
      <c r="AL33" s="247">
        <v>0</v>
      </c>
      <c r="AM33" s="251">
        <v>0</v>
      </c>
      <c r="AN33" s="252">
        <v>0</v>
      </c>
      <c r="AO33" s="246">
        <v>0</v>
      </c>
      <c r="AP33" s="247">
        <v>0</v>
      </c>
      <c r="AQ33" s="246">
        <v>0</v>
      </c>
      <c r="AR33" s="247">
        <v>0</v>
      </c>
      <c r="AS33" s="9"/>
      <c r="AT33" s="9"/>
      <c r="AU33" s="9"/>
    </row>
    <row r="34" spans="1:47" ht="15">
      <c r="A34" s="11">
        <v>2210</v>
      </c>
      <c r="B34" s="25" t="s">
        <v>54</v>
      </c>
      <c r="C34" s="253">
        <f t="shared" si="0"/>
        <v>0</v>
      </c>
      <c r="D34" s="254">
        <f t="shared" si="1"/>
        <v>16404403.35</v>
      </c>
      <c r="E34" s="255">
        <v>0</v>
      </c>
      <c r="F34" s="256">
        <v>0</v>
      </c>
      <c r="G34" s="255">
        <v>0</v>
      </c>
      <c r="H34" s="256">
        <v>0</v>
      </c>
      <c r="I34" s="257">
        <v>0</v>
      </c>
      <c r="J34" s="256">
        <v>16404403.35</v>
      </c>
      <c r="K34" s="257">
        <v>0</v>
      </c>
      <c r="L34" s="256">
        <v>0</v>
      </c>
      <c r="M34" s="257">
        <v>0</v>
      </c>
      <c r="N34" s="256">
        <v>0</v>
      </c>
      <c r="O34" s="257">
        <v>0</v>
      </c>
      <c r="P34" s="256">
        <v>0</v>
      </c>
      <c r="Q34" s="257">
        <v>0</v>
      </c>
      <c r="R34" s="256">
        <v>0</v>
      </c>
      <c r="S34" s="257">
        <v>0</v>
      </c>
      <c r="T34" s="256">
        <v>0</v>
      </c>
      <c r="U34" s="257">
        <v>0</v>
      </c>
      <c r="V34" s="256">
        <v>0</v>
      </c>
      <c r="W34" s="257">
        <v>0</v>
      </c>
      <c r="X34" s="256">
        <v>0</v>
      </c>
      <c r="Y34" s="257">
        <v>0</v>
      </c>
      <c r="Z34" s="256">
        <v>0</v>
      </c>
      <c r="AA34" s="257">
        <v>0</v>
      </c>
      <c r="AB34" s="256">
        <v>0</v>
      </c>
      <c r="AC34" s="257">
        <v>0</v>
      </c>
      <c r="AD34" s="256">
        <v>0</v>
      </c>
      <c r="AE34" s="257">
        <v>0</v>
      </c>
      <c r="AF34" s="256">
        <v>0</v>
      </c>
      <c r="AG34" s="257">
        <v>0</v>
      </c>
      <c r="AH34" s="256">
        <v>0</v>
      </c>
      <c r="AI34" s="257">
        <v>0</v>
      </c>
      <c r="AJ34" s="255">
        <v>0</v>
      </c>
      <c r="AK34" s="257">
        <v>0</v>
      </c>
      <c r="AL34" s="256">
        <v>0</v>
      </c>
      <c r="AM34" s="258">
        <v>0</v>
      </c>
      <c r="AN34" s="259">
        <v>0</v>
      </c>
      <c r="AO34" s="257">
        <v>0</v>
      </c>
      <c r="AP34" s="256">
        <v>0</v>
      </c>
      <c r="AQ34" s="257">
        <v>0</v>
      </c>
      <c r="AR34" s="256">
        <v>0</v>
      </c>
      <c r="AS34" s="9"/>
      <c r="AT34" s="9"/>
      <c r="AU34" s="9"/>
    </row>
    <row r="35" spans="1:47" ht="15">
      <c r="A35" s="11">
        <v>2220</v>
      </c>
      <c r="B35" s="25" t="s">
        <v>55</v>
      </c>
      <c r="C35" s="253">
        <f t="shared" si="0"/>
        <v>0</v>
      </c>
      <c r="D35" s="254">
        <f t="shared" si="1"/>
        <v>0</v>
      </c>
      <c r="E35" s="255">
        <v>0</v>
      </c>
      <c r="F35" s="256">
        <v>0</v>
      </c>
      <c r="G35" s="255">
        <v>0</v>
      </c>
      <c r="H35" s="256">
        <v>0</v>
      </c>
      <c r="I35" s="257">
        <v>0</v>
      </c>
      <c r="J35" s="256">
        <v>0</v>
      </c>
      <c r="K35" s="257">
        <v>0</v>
      </c>
      <c r="L35" s="256">
        <v>0</v>
      </c>
      <c r="M35" s="257">
        <v>0</v>
      </c>
      <c r="N35" s="256">
        <v>0</v>
      </c>
      <c r="O35" s="257">
        <v>0</v>
      </c>
      <c r="P35" s="256">
        <v>0</v>
      </c>
      <c r="Q35" s="257">
        <v>0</v>
      </c>
      <c r="R35" s="256">
        <v>0</v>
      </c>
      <c r="S35" s="257">
        <v>0</v>
      </c>
      <c r="T35" s="256">
        <v>0</v>
      </c>
      <c r="U35" s="257">
        <v>0</v>
      </c>
      <c r="V35" s="256">
        <v>0</v>
      </c>
      <c r="W35" s="257">
        <v>0</v>
      </c>
      <c r="X35" s="256">
        <v>0</v>
      </c>
      <c r="Y35" s="257">
        <v>0</v>
      </c>
      <c r="Z35" s="256">
        <v>0</v>
      </c>
      <c r="AA35" s="257">
        <v>0</v>
      </c>
      <c r="AB35" s="256">
        <v>0</v>
      </c>
      <c r="AC35" s="257">
        <v>0</v>
      </c>
      <c r="AD35" s="256">
        <v>0</v>
      </c>
      <c r="AE35" s="257">
        <v>0</v>
      </c>
      <c r="AF35" s="256">
        <v>0</v>
      </c>
      <c r="AG35" s="257">
        <v>0</v>
      </c>
      <c r="AH35" s="256">
        <v>0</v>
      </c>
      <c r="AI35" s="257">
        <v>0</v>
      </c>
      <c r="AJ35" s="255">
        <v>0</v>
      </c>
      <c r="AK35" s="257">
        <v>0</v>
      </c>
      <c r="AL35" s="256">
        <v>0</v>
      </c>
      <c r="AM35" s="258">
        <v>0</v>
      </c>
      <c r="AN35" s="259">
        <v>0</v>
      </c>
      <c r="AO35" s="257">
        <v>0</v>
      </c>
      <c r="AP35" s="256">
        <v>0</v>
      </c>
      <c r="AQ35" s="257">
        <v>0</v>
      </c>
      <c r="AR35" s="256">
        <v>0</v>
      </c>
      <c r="AS35" s="9"/>
      <c r="AT35" s="9"/>
      <c r="AU35" s="9"/>
    </row>
    <row r="36" spans="1:47" ht="15">
      <c r="A36" s="11">
        <v>2230</v>
      </c>
      <c r="B36" s="25" t="s">
        <v>56</v>
      </c>
      <c r="C36" s="253">
        <f aca="true" t="shared" si="2" ref="C36:C53">+E36+G36+I36+K36+M36+O36+Q36+S36+U36+W36+Y36+AA36+AC36+AE36+AG36+AI36+AK36+AM36+AO36+AQ36</f>
        <v>0</v>
      </c>
      <c r="D36" s="254">
        <f aca="true" t="shared" si="3" ref="D36:D53">+F36+H36+J36+L36+N36+P36+R36+T36+V36+X36+Z36+AB36+AD36+AF36+AH36+AJ36+AL36+AN36+AP36+AR36</f>
        <v>0</v>
      </c>
      <c r="E36" s="255">
        <v>0</v>
      </c>
      <c r="F36" s="256">
        <v>0</v>
      </c>
      <c r="G36" s="255">
        <v>0</v>
      </c>
      <c r="H36" s="256">
        <v>0</v>
      </c>
      <c r="I36" s="257">
        <v>0</v>
      </c>
      <c r="J36" s="256">
        <v>0</v>
      </c>
      <c r="K36" s="257">
        <v>0</v>
      </c>
      <c r="L36" s="256">
        <v>0</v>
      </c>
      <c r="M36" s="257">
        <v>0</v>
      </c>
      <c r="N36" s="256">
        <v>0</v>
      </c>
      <c r="O36" s="257">
        <v>0</v>
      </c>
      <c r="P36" s="256">
        <v>0</v>
      </c>
      <c r="Q36" s="257">
        <v>0</v>
      </c>
      <c r="R36" s="256">
        <v>0</v>
      </c>
      <c r="S36" s="257">
        <v>0</v>
      </c>
      <c r="T36" s="256">
        <v>0</v>
      </c>
      <c r="U36" s="257">
        <v>0</v>
      </c>
      <c r="V36" s="256">
        <v>0</v>
      </c>
      <c r="W36" s="257">
        <v>0</v>
      </c>
      <c r="X36" s="256">
        <v>0</v>
      </c>
      <c r="Y36" s="257">
        <v>0</v>
      </c>
      <c r="Z36" s="256">
        <v>0</v>
      </c>
      <c r="AA36" s="257">
        <v>0</v>
      </c>
      <c r="AB36" s="256">
        <v>0</v>
      </c>
      <c r="AC36" s="257">
        <v>0</v>
      </c>
      <c r="AD36" s="256">
        <v>0</v>
      </c>
      <c r="AE36" s="257">
        <v>0</v>
      </c>
      <c r="AF36" s="256">
        <v>0</v>
      </c>
      <c r="AG36" s="257">
        <v>0</v>
      </c>
      <c r="AH36" s="256">
        <v>0</v>
      </c>
      <c r="AI36" s="257">
        <v>0</v>
      </c>
      <c r="AJ36" s="255">
        <v>0</v>
      </c>
      <c r="AK36" s="257">
        <v>0</v>
      </c>
      <c r="AL36" s="256">
        <v>0</v>
      </c>
      <c r="AM36" s="258">
        <v>0</v>
      </c>
      <c r="AN36" s="259">
        <v>0</v>
      </c>
      <c r="AO36" s="257">
        <v>0</v>
      </c>
      <c r="AP36" s="256">
        <v>0</v>
      </c>
      <c r="AQ36" s="257">
        <v>0</v>
      </c>
      <c r="AR36" s="256">
        <v>0</v>
      </c>
      <c r="AS36" s="9"/>
      <c r="AT36" s="9"/>
      <c r="AU36" s="9"/>
    </row>
    <row r="37" spans="1:47" ht="15">
      <c r="A37" s="11">
        <v>2240</v>
      </c>
      <c r="B37" s="25" t="s">
        <v>57</v>
      </c>
      <c r="C37" s="253">
        <f t="shared" si="2"/>
        <v>78817789.72</v>
      </c>
      <c r="D37" s="254">
        <f t="shared" si="3"/>
        <v>98688031.03999999</v>
      </c>
      <c r="E37" s="255">
        <v>0</v>
      </c>
      <c r="F37" s="256">
        <v>0</v>
      </c>
      <c r="G37" s="255">
        <v>0</v>
      </c>
      <c r="H37" s="256">
        <v>0</v>
      </c>
      <c r="I37" s="257">
        <v>20981373.46</v>
      </c>
      <c r="J37" s="256">
        <v>20981373.46</v>
      </c>
      <c r="K37" s="257">
        <v>0</v>
      </c>
      <c r="L37" s="256">
        <v>0</v>
      </c>
      <c r="M37" s="257">
        <v>0</v>
      </c>
      <c r="N37" s="256">
        <v>0</v>
      </c>
      <c r="O37" s="257">
        <v>0</v>
      </c>
      <c r="P37" s="256">
        <v>0</v>
      </c>
      <c r="Q37" s="257">
        <v>0</v>
      </c>
      <c r="R37" s="256">
        <v>0</v>
      </c>
      <c r="S37" s="257">
        <v>0</v>
      </c>
      <c r="T37" s="256">
        <v>0</v>
      </c>
      <c r="U37" s="257">
        <v>0</v>
      </c>
      <c r="V37" s="256">
        <v>0</v>
      </c>
      <c r="W37" s="257">
        <v>0</v>
      </c>
      <c r="X37" s="256">
        <v>0</v>
      </c>
      <c r="Y37" s="257">
        <v>0</v>
      </c>
      <c r="Z37" s="256">
        <v>0</v>
      </c>
      <c r="AA37" s="257">
        <v>0</v>
      </c>
      <c r="AB37" s="256">
        <v>0</v>
      </c>
      <c r="AC37" s="257">
        <v>0</v>
      </c>
      <c r="AD37" s="256">
        <v>0</v>
      </c>
      <c r="AE37" s="257">
        <v>0</v>
      </c>
      <c r="AF37" s="256">
        <v>0</v>
      </c>
      <c r="AG37" s="257">
        <v>0</v>
      </c>
      <c r="AH37" s="256">
        <v>0</v>
      </c>
      <c r="AI37" s="257">
        <v>57836416.26</v>
      </c>
      <c r="AJ37" s="255">
        <v>77706657.58</v>
      </c>
      <c r="AK37" s="257">
        <v>0</v>
      </c>
      <c r="AL37" s="256">
        <v>0</v>
      </c>
      <c r="AM37" s="258">
        <v>0</v>
      </c>
      <c r="AN37" s="259">
        <v>0</v>
      </c>
      <c r="AO37" s="257">
        <v>0</v>
      </c>
      <c r="AP37" s="256">
        <v>0</v>
      </c>
      <c r="AQ37" s="257">
        <v>0</v>
      </c>
      <c r="AR37" s="256">
        <v>0</v>
      </c>
      <c r="AS37" s="9"/>
      <c r="AT37" s="9"/>
      <c r="AU37" s="9"/>
    </row>
    <row r="38" spans="1:47" ht="22.5">
      <c r="A38" s="11">
        <v>2250</v>
      </c>
      <c r="B38" s="25" t="s">
        <v>58</v>
      </c>
      <c r="C38" s="253">
        <f t="shared" si="2"/>
        <v>65090887.34</v>
      </c>
      <c r="D38" s="254">
        <f t="shared" si="3"/>
        <v>58385619.79</v>
      </c>
      <c r="E38" s="255">
        <v>0</v>
      </c>
      <c r="F38" s="256">
        <v>0</v>
      </c>
      <c r="G38" s="255">
        <v>0</v>
      </c>
      <c r="H38" s="256">
        <v>0</v>
      </c>
      <c r="I38" s="257">
        <v>0</v>
      </c>
      <c r="J38" s="256">
        <v>0</v>
      </c>
      <c r="K38" s="257">
        <v>0</v>
      </c>
      <c r="L38" s="256">
        <v>0</v>
      </c>
      <c r="M38" s="257">
        <v>0</v>
      </c>
      <c r="N38" s="256">
        <v>0</v>
      </c>
      <c r="O38" s="257">
        <v>0</v>
      </c>
      <c r="P38" s="256">
        <v>0</v>
      </c>
      <c r="Q38" s="257">
        <v>0</v>
      </c>
      <c r="R38" s="256">
        <v>0</v>
      </c>
      <c r="S38" s="257">
        <v>0</v>
      </c>
      <c r="T38" s="256">
        <v>0</v>
      </c>
      <c r="U38" s="257">
        <v>0</v>
      </c>
      <c r="V38" s="256">
        <v>0</v>
      </c>
      <c r="W38" s="257">
        <v>0</v>
      </c>
      <c r="X38" s="256">
        <v>0</v>
      </c>
      <c r="Y38" s="257">
        <v>0</v>
      </c>
      <c r="Z38" s="256">
        <v>0</v>
      </c>
      <c r="AA38" s="257">
        <v>0</v>
      </c>
      <c r="AB38" s="256">
        <v>0</v>
      </c>
      <c r="AC38" s="257">
        <v>0</v>
      </c>
      <c r="AD38" s="256">
        <v>0</v>
      </c>
      <c r="AE38" s="257">
        <v>0</v>
      </c>
      <c r="AF38" s="256">
        <v>0</v>
      </c>
      <c r="AG38" s="257">
        <v>0</v>
      </c>
      <c r="AH38" s="256">
        <v>0</v>
      </c>
      <c r="AI38" s="257">
        <v>65090887.34</v>
      </c>
      <c r="AJ38" s="255">
        <v>58385619.79</v>
      </c>
      <c r="AK38" s="257">
        <v>0</v>
      </c>
      <c r="AL38" s="256">
        <v>0</v>
      </c>
      <c r="AM38" s="258">
        <v>0</v>
      </c>
      <c r="AN38" s="259">
        <v>0</v>
      </c>
      <c r="AO38" s="257">
        <v>0</v>
      </c>
      <c r="AP38" s="256">
        <v>0</v>
      </c>
      <c r="AQ38" s="257">
        <v>0</v>
      </c>
      <c r="AR38" s="256">
        <v>0</v>
      </c>
      <c r="AS38" s="9"/>
      <c r="AT38" s="9"/>
      <c r="AU38" s="9"/>
    </row>
    <row r="39" spans="1:47" ht="15">
      <c r="A39" s="11">
        <v>2260</v>
      </c>
      <c r="B39" s="25" t="s">
        <v>59</v>
      </c>
      <c r="C39" s="253">
        <f t="shared" si="2"/>
        <v>192609800.72</v>
      </c>
      <c r="D39" s="254">
        <f t="shared" si="3"/>
        <v>148017138.4</v>
      </c>
      <c r="E39" s="255">
        <v>0</v>
      </c>
      <c r="F39" s="256">
        <v>0</v>
      </c>
      <c r="G39" s="255">
        <v>0</v>
      </c>
      <c r="H39" s="256">
        <v>51844.99</v>
      </c>
      <c r="I39" s="257">
        <v>192609800.72</v>
      </c>
      <c r="J39" s="256">
        <v>147965293.41</v>
      </c>
      <c r="K39" s="257">
        <v>0</v>
      </c>
      <c r="L39" s="256">
        <v>0</v>
      </c>
      <c r="M39" s="257">
        <v>0</v>
      </c>
      <c r="N39" s="256">
        <v>0</v>
      </c>
      <c r="O39" s="257">
        <v>0</v>
      </c>
      <c r="P39" s="256">
        <v>0</v>
      </c>
      <c r="Q39" s="257">
        <v>0</v>
      </c>
      <c r="R39" s="256">
        <v>0</v>
      </c>
      <c r="S39" s="257">
        <v>0</v>
      </c>
      <c r="T39" s="256">
        <v>0</v>
      </c>
      <c r="U39" s="257">
        <v>0</v>
      </c>
      <c r="V39" s="256">
        <v>0</v>
      </c>
      <c r="W39" s="257">
        <v>0</v>
      </c>
      <c r="X39" s="256">
        <v>0</v>
      </c>
      <c r="Y39" s="257">
        <v>0</v>
      </c>
      <c r="Z39" s="256">
        <v>0</v>
      </c>
      <c r="AA39" s="257">
        <v>0</v>
      </c>
      <c r="AB39" s="256">
        <v>0</v>
      </c>
      <c r="AC39" s="257">
        <v>0</v>
      </c>
      <c r="AD39" s="256">
        <v>0</v>
      </c>
      <c r="AE39" s="257">
        <v>0</v>
      </c>
      <c r="AF39" s="256">
        <v>0</v>
      </c>
      <c r="AG39" s="257">
        <v>0</v>
      </c>
      <c r="AH39" s="256">
        <v>0</v>
      </c>
      <c r="AI39" s="257">
        <v>0</v>
      </c>
      <c r="AJ39" s="255">
        <v>0</v>
      </c>
      <c r="AK39" s="257">
        <v>0</v>
      </c>
      <c r="AL39" s="256">
        <v>0</v>
      </c>
      <c r="AM39" s="258">
        <v>0</v>
      </c>
      <c r="AN39" s="259">
        <v>0</v>
      </c>
      <c r="AO39" s="257">
        <v>0</v>
      </c>
      <c r="AP39" s="256">
        <v>0</v>
      </c>
      <c r="AQ39" s="257">
        <v>0</v>
      </c>
      <c r="AR39" s="256">
        <v>0</v>
      </c>
      <c r="AS39" s="9"/>
      <c r="AT39" s="9"/>
      <c r="AU39" s="9"/>
    </row>
    <row r="40" spans="1:47" s="2" customFormat="1" ht="15">
      <c r="A40" s="10">
        <v>3000</v>
      </c>
      <c r="B40" s="24" t="s">
        <v>60</v>
      </c>
      <c r="C40" s="241">
        <f t="shared" si="2"/>
        <v>11282255563.509998</v>
      </c>
      <c r="D40" s="242">
        <f t="shared" si="3"/>
        <v>10648115565.84</v>
      </c>
      <c r="E40" s="250">
        <v>85064710.08999997</v>
      </c>
      <c r="F40" s="247">
        <v>86157302.9</v>
      </c>
      <c r="G40" s="250">
        <v>14773607.05</v>
      </c>
      <c r="H40" s="247">
        <v>6233056.8</v>
      </c>
      <c r="I40" s="246">
        <v>9419761255.56</v>
      </c>
      <c r="J40" s="247">
        <v>9022785367.23</v>
      </c>
      <c r="K40" s="246">
        <v>24782555.270000003</v>
      </c>
      <c r="L40" s="247">
        <v>25712107.94</v>
      </c>
      <c r="M40" s="246">
        <v>111528466.73</v>
      </c>
      <c r="N40" s="247">
        <v>108302558.94999999</v>
      </c>
      <c r="O40" s="246">
        <v>849010.91</v>
      </c>
      <c r="P40" s="246">
        <v>849010.91</v>
      </c>
      <c r="Q40" s="246">
        <v>150481189.48</v>
      </c>
      <c r="R40" s="247">
        <v>121128399.86000001</v>
      </c>
      <c r="S40" s="246">
        <v>17648561.17</v>
      </c>
      <c r="T40" s="247">
        <v>14204318.230000004</v>
      </c>
      <c r="U40" s="246">
        <v>9013739.33</v>
      </c>
      <c r="V40" s="247">
        <v>8289530.12</v>
      </c>
      <c r="W40" s="246">
        <v>227873024.23999998</v>
      </c>
      <c r="X40" s="247">
        <v>219929536.82</v>
      </c>
      <c r="Y40" s="246">
        <v>25020851.61</v>
      </c>
      <c r="Z40" s="247">
        <v>22712932.14</v>
      </c>
      <c r="AA40" s="246">
        <v>26728974.700000003</v>
      </c>
      <c r="AB40" s="247">
        <v>15828676.04</v>
      </c>
      <c r="AC40" s="246">
        <v>557125174.71</v>
      </c>
      <c r="AD40" s="247">
        <v>439153128.34999996</v>
      </c>
      <c r="AE40" s="246">
        <v>43760048.41</v>
      </c>
      <c r="AF40" s="247">
        <v>35521985.879999995</v>
      </c>
      <c r="AG40" s="246">
        <v>59569990.42000002</v>
      </c>
      <c r="AH40" s="247">
        <v>58548588.84000001</v>
      </c>
      <c r="AI40" s="246">
        <v>109046376.25</v>
      </c>
      <c r="AJ40" s="250">
        <v>106804522.31</v>
      </c>
      <c r="AK40" s="246">
        <v>69773028.85</v>
      </c>
      <c r="AL40" s="247">
        <v>57557485.9</v>
      </c>
      <c r="AM40" s="251">
        <v>298932378.87</v>
      </c>
      <c r="AN40" s="252">
        <v>271994886.81</v>
      </c>
      <c r="AO40" s="246">
        <v>23869669.809999995</v>
      </c>
      <c r="AP40" s="247">
        <v>24331765.15</v>
      </c>
      <c r="AQ40" s="246">
        <v>6652950.050000001</v>
      </c>
      <c r="AR40" s="247">
        <v>2070404.66</v>
      </c>
      <c r="AS40" s="9"/>
      <c r="AT40" s="9"/>
      <c r="AU40" s="9"/>
    </row>
    <row r="41" spans="1:47" ht="15">
      <c r="A41" s="10">
        <v>3100</v>
      </c>
      <c r="B41" s="24" t="s">
        <v>61</v>
      </c>
      <c r="C41" s="241">
        <f t="shared" si="2"/>
        <v>8611684451.64</v>
      </c>
      <c r="D41" s="242">
        <f t="shared" si="3"/>
        <v>8344335992.650001</v>
      </c>
      <c r="E41" s="250">
        <v>79700086</v>
      </c>
      <c r="F41" s="247">
        <v>79700086</v>
      </c>
      <c r="G41" s="250">
        <v>216450</v>
      </c>
      <c r="H41" s="247">
        <v>216450</v>
      </c>
      <c r="I41" s="246">
        <v>7784395821.18</v>
      </c>
      <c r="J41" s="247">
        <v>7534422316.67</v>
      </c>
      <c r="K41" s="246">
        <v>25988822.26</v>
      </c>
      <c r="L41" s="247">
        <v>25988822.26</v>
      </c>
      <c r="M41" s="246">
        <v>35548751.39</v>
      </c>
      <c r="N41" s="247">
        <v>35726121.1</v>
      </c>
      <c r="O41" s="246">
        <v>0</v>
      </c>
      <c r="P41" s="247">
        <v>0</v>
      </c>
      <c r="Q41" s="246">
        <v>42480337.96</v>
      </c>
      <c r="R41" s="247">
        <v>42480337.96</v>
      </c>
      <c r="S41" s="246">
        <v>1452349.19</v>
      </c>
      <c r="T41" s="247">
        <v>1452349.19</v>
      </c>
      <c r="U41" s="246">
        <v>5918104.5</v>
      </c>
      <c r="V41" s="247">
        <v>5918104.5</v>
      </c>
      <c r="W41" s="246">
        <v>168168631.95</v>
      </c>
      <c r="X41" s="247">
        <v>168088631.95</v>
      </c>
      <c r="Y41" s="246">
        <v>93950</v>
      </c>
      <c r="Z41" s="247">
        <v>93950</v>
      </c>
      <c r="AA41" s="246">
        <v>-3018445.46</v>
      </c>
      <c r="AB41" s="247">
        <v>-2882173.46</v>
      </c>
      <c r="AC41" s="246">
        <v>256855631.35999998</v>
      </c>
      <c r="AD41" s="247">
        <v>248546467.96999997</v>
      </c>
      <c r="AE41" s="246">
        <v>19972929.79</v>
      </c>
      <c r="AF41" s="247">
        <v>19972929.79</v>
      </c>
      <c r="AG41" s="246">
        <v>108282507.20000002</v>
      </c>
      <c r="AH41" s="247">
        <v>108270387.20000002</v>
      </c>
      <c r="AI41" s="246">
        <v>0</v>
      </c>
      <c r="AJ41" s="250">
        <v>0</v>
      </c>
      <c r="AK41" s="246">
        <v>41622417.06</v>
      </c>
      <c r="AL41" s="247">
        <v>32335104.26</v>
      </c>
      <c r="AM41" s="251">
        <v>44006107.26</v>
      </c>
      <c r="AN41" s="252">
        <v>44006107.26</v>
      </c>
      <c r="AO41" s="246">
        <v>0</v>
      </c>
      <c r="AP41" s="247">
        <v>0</v>
      </c>
      <c r="AQ41" s="246">
        <v>0</v>
      </c>
      <c r="AR41" s="247">
        <v>0</v>
      </c>
      <c r="AS41" s="9"/>
      <c r="AT41" s="9"/>
      <c r="AU41" s="9"/>
    </row>
    <row r="42" spans="1:47" ht="15">
      <c r="A42" s="11">
        <v>3110</v>
      </c>
      <c r="B42" s="25" t="s">
        <v>62</v>
      </c>
      <c r="C42" s="253">
        <f t="shared" si="2"/>
        <v>2107639249.8799996</v>
      </c>
      <c r="D42" s="254">
        <f t="shared" si="3"/>
        <v>2001752600.93</v>
      </c>
      <c r="E42" s="255">
        <v>79700086</v>
      </c>
      <c r="F42" s="256">
        <v>79700086</v>
      </c>
      <c r="G42" s="255">
        <v>0</v>
      </c>
      <c r="H42" s="256">
        <v>0</v>
      </c>
      <c r="I42" s="257">
        <v>1812267113.34</v>
      </c>
      <c r="J42" s="256">
        <v>1715667777.19</v>
      </c>
      <c r="K42" s="257">
        <v>1242756.12</v>
      </c>
      <c r="L42" s="256">
        <v>1242756.12</v>
      </c>
      <c r="M42" s="257">
        <v>11429029.39</v>
      </c>
      <c r="N42" s="256">
        <v>11429029.39</v>
      </c>
      <c r="O42" s="257">
        <v>0</v>
      </c>
      <c r="P42" s="256">
        <v>0</v>
      </c>
      <c r="Q42" s="257">
        <v>0</v>
      </c>
      <c r="R42" s="256">
        <v>0</v>
      </c>
      <c r="S42" s="257">
        <v>1452349.19</v>
      </c>
      <c r="T42" s="256">
        <v>1452349.19</v>
      </c>
      <c r="U42" s="257">
        <v>5918104.5</v>
      </c>
      <c r="V42" s="256">
        <v>5918104.5</v>
      </c>
      <c r="W42" s="257">
        <v>0</v>
      </c>
      <c r="X42" s="256">
        <v>0</v>
      </c>
      <c r="Y42" s="257">
        <v>93950</v>
      </c>
      <c r="Z42" s="256">
        <v>93950</v>
      </c>
      <c r="AA42" s="257">
        <v>0</v>
      </c>
      <c r="AB42" s="256">
        <v>0</v>
      </c>
      <c r="AC42" s="257">
        <v>171071619.39</v>
      </c>
      <c r="AD42" s="256">
        <v>171071619.39</v>
      </c>
      <c r="AE42" s="257">
        <v>19972929.79</v>
      </c>
      <c r="AF42" s="256">
        <v>19972929.79</v>
      </c>
      <c r="AG42" s="257">
        <v>-81137212.16</v>
      </c>
      <c r="AH42" s="256">
        <v>-81137212.16</v>
      </c>
      <c r="AI42" s="257">
        <v>0</v>
      </c>
      <c r="AJ42" s="255">
        <v>0</v>
      </c>
      <c r="AK42" s="257">
        <v>41622417.06</v>
      </c>
      <c r="AL42" s="256">
        <v>32335104.26</v>
      </c>
      <c r="AM42" s="258">
        <v>44006107.26</v>
      </c>
      <c r="AN42" s="259">
        <v>44006107.26</v>
      </c>
      <c r="AO42" s="257">
        <v>0</v>
      </c>
      <c r="AP42" s="256">
        <v>0</v>
      </c>
      <c r="AQ42" s="257">
        <v>0</v>
      </c>
      <c r="AR42" s="256">
        <v>0</v>
      </c>
      <c r="AS42" s="9"/>
      <c r="AT42" s="9"/>
      <c r="AU42" s="9"/>
    </row>
    <row r="43" spans="1:47" ht="15">
      <c r="A43" s="11">
        <v>3120</v>
      </c>
      <c r="B43" s="25" t="s">
        <v>63</v>
      </c>
      <c r="C43" s="253">
        <f t="shared" si="2"/>
        <v>3166166470.3699994</v>
      </c>
      <c r="D43" s="254">
        <f t="shared" si="3"/>
        <v>3004539410.62</v>
      </c>
      <c r="E43" s="255">
        <v>0</v>
      </c>
      <c r="F43" s="256">
        <v>0</v>
      </c>
      <c r="G43" s="255">
        <v>216450</v>
      </c>
      <c r="H43" s="256">
        <v>216450</v>
      </c>
      <c r="I43" s="257">
        <v>2840566238.66</v>
      </c>
      <c r="J43" s="256">
        <v>2687192070.3</v>
      </c>
      <c r="K43" s="257">
        <v>24746066.14</v>
      </c>
      <c r="L43" s="256">
        <v>24746066.14</v>
      </c>
      <c r="M43" s="257">
        <v>0</v>
      </c>
      <c r="N43" s="256">
        <v>0</v>
      </c>
      <c r="O43" s="257">
        <v>0</v>
      </c>
      <c r="P43" s="256">
        <v>0</v>
      </c>
      <c r="Q43" s="257">
        <v>42480337.96</v>
      </c>
      <c r="R43" s="256">
        <v>42480337.96</v>
      </c>
      <c r="S43" s="257">
        <v>0</v>
      </c>
      <c r="T43" s="256">
        <v>0</v>
      </c>
      <c r="U43" s="257">
        <v>0</v>
      </c>
      <c r="V43" s="256">
        <v>0</v>
      </c>
      <c r="W43" s="257">
        <v>168168631.95</v>
      </c>
      <c r="X43" s="256">
        <v>168088631.95</v>
      </c>
      <c r="Y43" s="257">
        <v>0</v>
      </c>
      <c r="Z43" s="256">
        <v>0</v>
      </c>
      <c r="AA43" s="257">
        <v>-3018445.46</v>
      </c>
      <c r="AB43" s="256">
        <v>-2882173.46</v>
      </c>
      <c r="AC43" s="257">
        <v>85784011.97</v>
      </c>
      <c r="AD43" s="256">
        <v>77474848.58</v>
      </c>
      <c r="AE43" s="257">
        <v>0</v>
      </c>
      <c r="AF43" s="256">
        <v>0</v>
      </c>
      <c r="AG43" s="257">
        <v>7223179.15</v>
      </c>
      <c r="AH43" s="256">
        <v>7223179.15</v>
      </c>
      <c r="AI43" s="257">
        <v>0</v>
      </c>
      <c r="AJ43" s="255">
        <v>0</v>
      </c>
      <c r="AK43" s="257">
        <v>0</v>
      </c>
      <c r="AL43" s="256">
        <v>0</v>
      </c>
      <c r="AM43" s="258">
        <v>0</v>
      </c>
      <c r="AN43" s="259">
        <v>0</v>
      </c>
      <c r="AO43" s="257">
        <v>0</v>
      </c>
      <c r="AP43" s="256">
        <v>0</v>
      </c>
      <c r="AQ43" s="257">
        <v>0</v>
      </c>
      <c r="AR43" s="256">
        <v>0</v>
      </c>
      <c r="AS43" s="9"/>
      <c r="AT43" s="9"/>
      <c r="AU43" s="9"/>
    </row>
    <row r="44" spans="1:47" ht="15">
      <c r="A44" s="11">
        <v>3130</v>
      </c>
      <c r="B44" s="25" t="s">
        <v>64</v>
      </c>
      <c r="C44" s="253">
        <f t="shared" si="2"/>
        <v>3337878731.39</v>
      </c>
      <c r="D44" s="254">
        <f t="shared" si="3"/>
        <v>3338043981.1</v>
      </c>
      <c r="E44" s="255">
        <v>0</v>
      </c>
      <c r="F44" s="256">
        <v>0</v>
      </c>
      <c r="G44" s="255">
        <v>0</v>
      </c>
      <c r="H44" s="256">
        <v>0</v>
      </c>
      <c r="I44" s="257">
        <v>3131562469.18</v>
      </c>
      <c r="J44" s="256">
        <v>3131562469.18</v>
      </c>
      <c r="K44" s="257">
        <v>0</v>
      </c>
      <c r="L44" s="256">
        <v>0</v>
      </c>
      <c r="M44" s="257">
        <v>24119722</v>
      </c>
      <c r="N44" s="256">
        <v>24297091.71</v>
      </c>
      <c r="O44" s="257">
        <v>0</v>
      </c>
      <c r="P44" s="256">
        <v>0</v>
      </c>
      <c r="Q44" s="257">
        <v>0</v>
      </c>
      <c r="R44" s="256">
        <v>0</v>
      </c>
      <c r="S44" s="257">
        <v>0</v>
      </c>
      <c r="T44" s="256">
        <v>0</v>
      </c>
      <c r="U44" s="257">
        <v>0</v>
      </c>
      <c r="V44" s="256">
        <v>0</v>
      </c>
      <c r="W44" s="257">
        <v>0</v>
      </c>
      <c r="X44" s="256">
        <v>0</v>
      </c>
      <c r="Y44" s="257">
        <v>0</v>
      </c>
      <c r="Z44" s="256">
        <v>0</v>
      </c>
      <c r="AA44" s="257">
        <v>0</v>
      </c>
      <c r="AB44" s="256">
        <v>0</v>
      </c>
      <c r="AC44" s="257">
        <v>0</v>
      </c>
      <c r="AD44" s="256">
        <v>0</v>
      </c>
      <c r="AE44" s="257">
        <v>0</v>
      </c>
      <c r="AF44" s="256">
        <v>0</v>
      </c>
      <c r="AG44" s="257">
        <v>182196540.21</v>
      </c>
      <c r="AH44" s="256">
        <v>182184420.21</v>
      </c>
      <c r="AI44" s="257">
        <v>0</v>
      </c>
      <c r="AJ44" s="255">
        <v>0</v>
      </c>
      <c r="AK44" s="257">
        <v>0</v>
      </c>
      <c r="AL44" s="256">
        <v>0</v>
      </c>
      <c r="AM44" s="258">
        <v>0</v>
      </c>
      <c r="AN44" s="259">
        <v>0</v>
      </c>
      <c r="AO44" s="257">
        <v>0</v>
      </c>
      <c r="AP44" s="256">
        <v>0</v>
      </c>
      <c r="AQ44" s="257">
        <v>0</v>
      </c>
      <c r="AR44" s="256">
        <v>0</v>
      </c>
      <c r="AS44" s="9"/>
      <c r="AT44" s="9"/>
      <c r="AU44" s="9"/>
    </row>
    <row r="45" spans="1:47" ht="15">
      <c r="A45" s="10">
        <v>3200</v>
      </c>
      <c r="B45" s="24" t="s">
        <v>65</v>
      </c>
      <c r="C45" s="241">
        <f t="shared" si="2"/>
        <v>4928710946.320001</v>
      </c>
      <c r="D45" s="242">
        <f t="shared" si="3"/>
        <v>4561919407.639998</v>
      </c>
      <c r="E45" s="250">
        <v>5364624.089999977</v>
      </c>
      <c r="F45" s="247">
        <v>6457216.9</v>
      </c>
      <c r="G45" s="250">
        <v>14557157.05</v>
      </c>
      <c r="H45" s="247">
        <v>6016606.8</v>
      </c>
      <c r="I45" s="246">
        <v>3893505268.83</v>
      </c>
      <c r="J45" s="247">
        <v>3746502885.0099998</v>
      </c>
      <c r="K45" s="246">
        <v>-1206266.99</v>
      </c>
      <c r="L45" s="247">
        <v>-276714.32</v>
      </c>
      <c r="M45" s="246">
        <v>75979715.34</v>
      </c>
      <c r="N45" s="247">
        <v>72576437.85</v>
      </c>
      <c r="O45" s="246">
        <v>849010.91</v>
      </c>
      <c r="P45" s="247">
        <v>849010.91</v>
      </c>
      <c r="Q45" s="246">
        <v>108000851.52</v>
      </c>
      <c r="R45" s="247">
        <v>78648061.9</v>
      </c>
      <c r="S45" s="246">
        <v>16196211.98</v>
      </c>
      <c r="T45" s="247">
        <v>12751969.040000005</v>
      </c>
      <c r="U45" s="246">
        <v>3095634.83</v>
      </c>
      <c r="V45" s="247">
        <v>2371425.62</v>
      </c>
      <c r="W45" s="246">
        <v>59704392.28999999</v>
      </c>
      <c r="X45" s="247">
        <v>51840904.870000005</v>
      </c>
      <c r="Y45" s="246">
        <v>24926901.61</v>
      </c>
      <c r="Z45" s="247">
        <v>22618982.14</v>
      </c>
      <c r="AA45" s="246">
        <v>29747420.160000004</v>
      </c>
      <c r="AB45" s="247">
        <v>18710849.5</v>
      </c>
      <c r="AC45" s="246">
        <v>300269543.3500001</v>
      </c>
      <c r="AD45" s="247">
        <v>190606660.38</v>
      </c>
      <c r="AE45" s="246">
        <v>23787118.619999997</v>
      </c>
      <c r="AF45" s="247">
        <v>15549056.089999994</v>
      </c>
      <c r="AG45" s="246">
        <v>-48712516.78</v>
      </c>
      <c r="AH45" s="247">
        <v>-49721798.36000001</v>
      </c>
      <c r="AI45" s="246">
        <v>109046376.25</v>
      </c>
      <c r="AJ45" s="250">
        <v>106804522.31</v>
      </c>
      <c r="AK45" s="246">
        <v>28150611.79</v>
      </c>
      <c r="AL45" s="247">
        <v>25222381.639999997</v>
      </c>
      <c r="AM45" s="251">
        <v>254926271.60999998</v>
      </c>
      <c r="AN45" s="252">
        <v>227988779.55</v>
      </c>
      <c r="AO45" s="246">
        <v>23869669.809999995</v>
      </c>
      <c r="AP45" s="247">
        <v>24331765.15</v>
      </c>
      <c r="AQ45" s="246">
        <v>6652950.050000001</v>
      </c>
      <c r="AR45" s="247">
        <v>2070404.66</v>
      </c>
      <c r="AS45" s="9"/>
      <c r="AT45" s="9"/>
      <c r="AU45" s="9"/>
    </row>
    <row r="46" spans="1:47" s="13" customFormat="1" ht="15">
      <c r="A46" s="11">
        <v>3210</v>
      </c>
      <c r="B46" s="26" t="s">
        <v>66</v>
      </c>
      <c r="C46" s="253">
        <f t="shared" si="2"/>
        <v>452247688.9199999</v>
      </c>
      <c r="D46" s="254">
        <f t="shared" si="3"/>
        <v>940698732.79</v>
      </c>
      <c r="E46" s="255">
        <v>-750886.8500000238</v>
      </c>
      <c r="F46" s="256">
        <v>3863713.01</v>
      </c>
      <c r="G46" s="255">
        <v>8540550.25</v>
      </c>
      <c r="H46" s="256">
        <v>-1035345.4</v>
      </c>
      <c r="I46" s="257">
        <v>167118277.98</v>
      </c>
      <c r="J46" s="256">
        <v>754169046.07</v>
      </c>
      <c r="K46" s="257">
        <v>-467985.81</v>
      </c>
      <c r="L46" s="256">
        <v>-679860.03</v>
      </c>
      <c r="M46" s="257">
        <v>3412126</v>
      </c>
      <c r="N46" s="247">
        <v>16420367.929999992</v>
      </c>
      <c r="O46" s="257">
        <v>0</v>
      </c>
      <c r="P46" s="256">
        <v>0</v>
      </c>
      <c r="Q46" s="257">
        <v>40568001.33</v>
      </c>
      <c r="R46" s="256">
        <v>18557999.67</v>
      </c>
      <c r="S46" s="257">
        <v>3530347.46</v>
      </c>
      <c r="T46" s="256">
        <v>3812987.980000004</v>
      </c>
      <c r="U46" s="257">
        <v>724210.21</v>
      </c>
      <c r="V46" s="256">
        <v>532928.55</v>
      </c>
      <c r="W46" s="257">
        <v>7863487.42</v>
      </c>
      <c r="X46" s="256">
        <v>7600389.48</v>
      </c>
      <c r="Y46" s="257">
        <v>2307919.47</v>
      </c>
      <c r="Z46" s="256">
        <v>2752509.84</v>
      </c>
      <c r="AA46" s="257">
        <v>11037430.13</v>
      </c>
      <c r="AB46" s="256">
        <v>3586865.79</v>
      </c>
      <c r="AC46" s="257">
        <v>108959634.13999999</v>
      </c>
      <c r="AD46" s="256">
        <v>29141540.97</v>
      </c>
      <c r="AE46" s="257">
        <v>10551561.86</v>
      </c>
      <c r="AF46" s="256">
        <v>698131.099999994</v>
      </c>
      <c r="AG46" s="257">
        <v>1009281.58</v>
      </c>
      <c r="AH46" s="256">
        <v>-232942.34</v>
      </c>
      <c r="AI46" s="257">
        <v>3203220.830000002</v>
      </c>
      <c r="AJ46" s="255">
        <v>4644551.26</v>
      </c>
      <c r="AK46" s="257">
        <v>2866983.68</v>
      </c>
      <c r="AL46" s="256">
        <v>6461692.56</v>
      </c>
      <c r="AM46" s="258">
        <v>72296628.88</v>
      </c>
      <c r="AN46" s="259">
        <v>74659487.14</v>
      </c>
      <c r="AO46" s="257">
        <v>4096703.5799999963</v>
      </c>
      <c r="AP46" s="256">
        <v>15232526.450000001</v>
      </c>
      <c r="AQ46" s="257">
        <v>5380196.78</v>
      </c>
      <c r="AR46" s="256">
        <v>512142.76</v>
      </c>
      <c r="AS46" s="12"/>
      <c r="AT46" s="12"/>
      <c r="AU46" s="12"/>
    </row>
    <row r="47" spans="1:47" ht="15">
      <c r="A47" s="11">
        <v>3220</v>
      </c>
      <c r="B47" s="25" t="s">
        <v>67</v>
      </c>
      <c r="C47" s="253">
        <f t="shared" si="2"/>
        <v>4459814438.559999</v>
      </c>
      <c r="D47" s="254">
        <f t="shared" si="3"/>
        <v>3604813537.98</v>
      </c>
      <c r="E47" s="255">
        <v>6115510.94</v>
      </c>
      <c r="F47" s="256">
        <v>2593503.89</v>
      </c>
      <c r="G47" s="255">
        <v>-274597.28</v>
      </c>
      <c r="H47" s="256">
        <v>760748.12</v>
      </c>
      <c r="I47" s="257">
        <v>3711670126.36</v>
      </c>
      <c r="J47" s="256">
        <v>2977616974.45</v>
      </c>
      <c r="K47" s="257">
        <v>-276714.32</v>
      </c>
      <c r="L47" s="256">
        <v>403145.71</v>
      </c>
      <c r="M47" s="257">
        <v>72567589.34</v>
      </c>
      <c r="N47" s="256">
        <v>56156069.92</v>
      </c>
      <c r="O47" s="257">
        <v>849010.91</v>
      </c>
      <c r="P47" s="256">
        <v>849010.91</v>
      </c>
      <c r="Q47" s="257">
        <v>67432850.19</v>
      </c>
      <c r="R47" s="256">
        <v>60090062.23</v>
      </c>
      <c r="S47" s="257">
        <v>12665864.52</v>
      </c>
      <c r="T47" s="256">
        <v>8938981.06</v>
      </c>
      <c r="U47" s="257">
        <v>2371424.62</v>
      </c>
      <c r="V47" s="256">
        <v>1838497.07</v>
      </c>
      <c r="W47" s="257">
        <v>61789006.12</v>
      </c>
      <c r="X47" s="256">
        <v>54188616.64</v>
      </c>
      <c r="Y47" s="257">
        <v>22618982.14</v>
      </c>
      <c r="Z47" s="256">
        <v>19866472.3</v>
      </c>
      <c r="AA47" s="257">
        <v>18709990.03</v>
      </c>
      <c r="AB47" s="256">
        <v>15123983.71</v>
      </c>
      <c r="AC47" s="257">
        <v>185259490.83</v>
      </c>
      <c r="AD47" s="256">
        <v>156117949.86</v>
      </c>
      <c r="AE47" s="257">
        <v>13235556.76</v>
      </c>
      <c r="AF47" s="256">
        <v>14850924.99</v>
      </c>
      <c r="AG47" s="257">
        <v>-49721798.36</v>
      </c>
      <c r="AH47" s="256">
        <v>-49488856.02</v>
      </c>
      <c r="AI47" s="257">
        <v>105843155.42</v>
      </c>
      <c r="AJ47" s="255">
        <v>102159971.05</v>
      </c>
      <c r="AK47" s="257">
        <v>25283628.11</v>
      </c>
      <c r="AL47" s="256">
        <v>18760689.08</v>
      </c>
      <c r="AM47" s="258">
        <v>182629642.73</v>
      </c>
      <c r="AN47" s="259">
        <v>153329292.41</v>
      </c>
      <c r="AO47" s="257">
        <v>19772966.23</v>
      </c>
      <c r="AP47" s="256">
        <v>9099238.7</v>
      </c>
      <c r="AQ47" s="257">
        <v>1272753.27</v>
      </c>
      <c r="AR47" s="256">
        <v>1558261.9</v>
      </c>
      <c r="AS47" s="9"/>
      <c r="AT47" s="9"/>
      <c r="AU47" s="9"/>
    </row>
    <row r="48" spans="1:47" ht="15">
      <c r="A48" s="11">
        <v>3230</v>
      </c>
      <c r="B48" s="25" t="s">
        <v>68</v>
      </c>
      <c r="C48" s="253">
        <f t="shared" si="2"/>
        <v>24013539.23</v>
      </c>
      <c r="D48" s="254">
        <f t="shared" si="3"/>
        <v>24013539.23</v>
      </c>
      <c r="E48" s="255">
        <v>0</v>
      </c>
      <c r="F48" s="256">
        <v>0</v>
      </c>
      <c r="G48" s="255">
        <v>6291204.08</v>
      </c>
      <c r="H48" s="256">
        <v>6291204.08</v>
      </c>
      <c r="I48" s="257">
        <v>14716864.49</v>
      </c>
      <c r="J48" s="256">
        <v>14716864.49</v>
      </c>
      <c r="K48" s="257">
        <v>0</v>
      </c>
      <c r="L48" s="256">
        <v>0</v>
      </c>
      <c r="M48" s="257">
        <v>0</v>
      </c>
      <c r="N48" s="256">
        <v>0</v>
      </c>
      <c r="O48" s="257">
        <v>0</v>
      </c>
      <c r="P48" s="256">
        <v>0</v>
      </c>
      <c r="Q48" s="257">
        <v>0</v>
      </c>
      <c r="R48" s="256">
        <v>0</v>
      </c>
      <c r="S48" s="257">
        <v>0</v>
      </c>
      <c r="T48" s="256">
        <v>0</v>
      </c>
      <c r="U48" s="257">
        <v>0</v>
      </c>
      <c r="V48" s="256">
        <v>0</v>
      </c>
      <c r="W48" s="257">
        <v>0</v>
      </c>
      <c r="X48" s="256">
        <v>0</v>
      </c>
      <c r="Y48" s="257">
        <v>0</v>
      </c>
      <c r="Z48" s="256">
        <v>0</v>
      </c>
      <c r="AA48" s="257">
        <v>0</v>
      </c>
      <c r="AB48" s="256">
        <v>0</v>
      </c>
      <c r="AC48" s="257">
        <v>3005470.66</v>
      </c>
      <c r="AD48" s="256">
        <v>3005470.66</v>
      </c>
      <c r="AE48" s="257">
        <v>0</v>
      </c>
      <c r="AF48" s="256">
        <v>0</v>
      </c>
      <c r="AG48" s="257">
        <v>0</v>
      </c>
      <c r="AH48" s="256">
        <v>0</v>
      </c>
      <c r="AI48" s="257">
        <v>0</v>
      </c>
      <c r="AJ48" s="255">
        <v>0</v>
      </c>
      <c r="AK48" s="257">
        <v>0</v>
      </c>
      <c r="AL48" s="256">
        <v>0</v>
      </c>
      <c r="AM48" s="258">
        <v>0</v>
      </c>
      <c r="AN48" s="259">
        <v>0</v>
      </c>
      <c r="AO48" s="257">
        <v>0</v>
      </c>
      <c r="AP48" s="256">
        <v>0</v>
      </c>
      <c r="AQ48" s="257">
        <v>0</v>
      </c>
      <c r="AR48" s="256">
        <v>0</v>
      </c>
      <c r="AS48" s="9"/>
      <c r="AT48" s="9"/>
      <c r="AU48" s="9"/>
    </row>
    <row r="49" spans="1:47" ht="15">
      <c r="A49" s="11">
        <v>3240</v>
      </c>
      <c r="B49" s="25" t="s">
        <v>69</v>
      </c>
      <c r="C49" s="253">
        <f t="shared" si="2"/>
        <v>0</v>
      </c>
      <c r="D49" s="254">
        <f t="shared" si="3"/>
        <v>0</v>
      </c>
      <c r="E49" s="255">
        <v>0</v>
      </c>
      <c r="F49" s="256">
        <v>0</v>
      </c>
      <c r="G49" s="255">
        <v>0</v>
      </c>
      <c r="H49" s="256">
        <v>0</v>
      </c>
      <c r="I49" s="257">
        <v>0</v>
      </c>
      <c r="J49" s="256">
        <v>0</v>
      </c>
      <c r="K49" s="257">
        <v>0</v>
      </c>
      <c r="L49" s="256">
        <v>0</v>
      </c>
      <c r="M49" s="257">
        <v>0</v>
      </c>
      <c r="N49" s="256">
        <v>0</v>
      </c>
      <c r="O49" s="257">
        <v>0</v>
      </c>
      <c r="P49" s="256">
        <v>0</v>
      </c>
      <c r="Q49" s="257">
        <v>0</v>
      </c>
      <c r="R49" s="256">
        <v>0</v>
      </c>
      <c r="S49" s="257">
        <v>0</v>
      </c>
      <c r="T49" s="256">
        <v>0</v>
      </c>
      <c r="U49" s="257">
        <v>0</v>
      </c>
      <c r="V49" s="256">
        <v>0</v>
      </c>
      <c r="W49" s="257">
        <v>0</v>
      </c>
      <c r="X49" s="256">
        <v>0</v>
      </c>
      <c r="Y49" s="257">
        <v>0</v>
      </c>
      <c r="Z49" s="256">
        <v>0</v>
      </c>
      <c r="AA49" s="257">
        <v>0</v>
      </c>
      <c r="AB49" s="256">
        <v>0</v>
      </c>
      <c r="AC49" s="257">
        <v>0</v>
      </c>
      <c r="AD49" s="256">
        <v>0</v>
      </c>
      <c r="AE49" s="257">
        <v>0</v>
      </c>
      <c r="AF49" s="256">
        <v>0</v>
      </c>
      <c r="AG49" s="257">
        <v>0</v>
      </c>
      <c r="AH49" s="256">
        <v>0</v>
      </c>
      <c r="AI49" s="257">
        <v>0</v>
      </c>
      <c r="AJ49" s="255">
        <v>0</v>
      </c>
      <c r="AK49" s="257">
        <v>0</v>
      </c>
      <c r="AL49" s="256">
        <v>0</v>
      </c>
      <c r="AM49" s="258">
        <v>0</v>
      </c>
      <c r="AN49" s="259">
        <v>0</v>
      </c>
      <c r="AO49" s="257">
        <v>0</v>
      </c>
      <c r="AP49" s="256">
        <v>0</v>
      </c>
      <c r="AQ49" s="257">
        <v>0</v>
      </c>
      <c r="AR49" s="256">
        <v>0</v>
      </c>
      <c r="AS49" s="9"/>
      <c r="AT49" s="9"/>
      <c r="AU49" s="9"/>
    </row>
    <row r="50" spans="1:47" ht="15">
      <c r="A50" s="11">
        <v>3250</v>
      </c>
      <c r="B50" s="25" t="s">
        <v>70</v>
      </c>
      <c r="C50" s="253">
        <f t="shared" si="2"/>
        <v>-7364720.389999999</v>
      </c>
      <c r="D50" s="254">
        <f t="shared" si="3"/>
        <v>-7606402.359999999</v>
      </c>
      <c r="E50" s="255">
        <v>0</v>
      </c>
      <c r="F50" s="256">
        <v>0</v>
      </c>
      <c r="G50" s="255">
        <v>0</v>
      </c>
      <c r="H50" s="256">
        <v>0</v>
      </c>
      <c r="I50" s="257">
        <v>0</v>
      </c>
      <c r="J50" s="256">
        <v>0</v>
      </c>
      <c r="K50" s="257">
        <v>-461566.86</v>
      </c>
      <c r="L50" s="256">
        <v>0</v>
      </c>
      <c r="M50" s="257">
        <v>0</v>
      </c>
      <c r="N50" s="256">
        <v>0</v>
      </c>
      <c r="O50" s="257">
        <v>0</v>
      </c>
      <c r="P50" s="256">
        <v>0</v>
      </c>
      <c r="Q50" s="257">
        <v>0</v>
      </c>
      <c r="R50" s="256">
        <v>0</v>
      </c>
      <c r="S50" s="257">
        <v>0</v>
      </c>
      <c r="T50" s="256">
        <v>0</v>
      </c>
      <c r="U50" s="257">
        <v>0</v>
      </c>
      <c r="V50" s="256">
        <v>0</v>
      </c>
      <c r="W50" s="257">
        <v>-9948101.25</v>
      </c>
      <c r="X50" s="256">
        <v>-9948101.25</v>
      </c>
      <c r="Y50" s="257">
        <v>0</v>
      </c>
      <c r="Z50" s="256">
        <v>0</v>
      </c>
      <c r="AA50" s="257">
        <v>0</v>
      </c>
      <c r="AB50" s="256">
        <v>0</v>
      </c>
      <c r="AC50" s="257">
        <v>3044947.72</v>
      </c>
      <c r="AD50" s="256">
        <v>2341698.89</v>
      </c>
      <c r="AE50" s="257">
        <v>0</v>
      </c>
      <c r="AF50" s="256">
        <v>0</v>
      </c>
      <c r="AG50" s="257">
        <v>0</v>
      </c>
      <c r="AH50" s="256">
        <v>0</v>
      </c>
      <c r="AI50" s="257">
        <v>0</v>
      </c>
      <c r="AJ50" s="255">
        <v>0</v>
      </c>
      <c r="AK50" s="257">
        <v>0</v>
      </c>
      <c r="AL50" s="256">
        <v>0</v>
      </c>
      <c r="AM50" s="258">
        <v>0</v>
      </c>
      <c r="AN50" s="259">
        <v>0</v>
      </c>
      <c r="AO50" s="257">
        <v>0</v>
      </c>
      <c r="AP50" s="256">
        <v>0</v>
      </c>
      <c r="AQ50" s="257">
        <v>0</v>
      </c>
      <c r="AR50" s="256">
        <v>0</v>
      </c>
      <c r="AS50" s="9"/>
      <c r="AT50" s="9"/>
      <c r="AU50" s="9"/>
    </row>
    <row r="51" spans="1:47" ht="22.5">
      <c r="A51" s="10">
        <v>3300</v>
      </c>
      <c r="B51" s="24" t="s">
        <v>71</v>
      </c>
      <c r="C51" s="241">
        <f t="shared" si="2"/>
        <v>-2258139834.4500003</v>
      </c>
      <c r="D51" s="242">
        <f t="shared" si="3"/>
        <v>-2258139834.4500003</v>
      </c>
      <c r="E51" s="250">
        <v>0</v>
      </c>
      <c r="F51" s="247">
        <v>0</v>
      </c>
      <c r="G51" s="250">
        <v>0</v>
      </c>
      <c r="H51" s="247">
        <v>0</v>
      </c>
      <c r="I51" s="246">
        <v>-2258139834.4500003</v>
      </c>
      <c r="J51" s="247">
        <v>-2258139834.4500003</v>
      </c>
      <c r="K51" s="246">
        <v>0</v>
      </c>
      <c r="L51" s="247">
        <v>0</v>
      </c>
      <c r="M51" s="246">
        <v>0</v>
      </c>
      <c r="N51" s="247">
        <v>0</v>
      </c>
      <c r="O51" s="246">
        <v>0</v>
      </c>
      <c r="P51" s="247">
        <v>0</v>
      </c>
      <c r="Q51" s="246">
        <v>0</v>
      </c>
      <c r="R51" s="247">
        <v>0</v>
      </c>
      <c r="S51" s="246">
        <v>0</v>
      </c>
      <c r="T51" s="247">
        <v>0</v>
      </c>
      <c r="U51" s="257">
        <v>0</v>
      </c>
      <c r="V51" s="247">
        <v>0</v>
      </c>
      <c r="W51" s="257">
        <v>0</v>
      </c>
      <c r="X51" s="247">
        <v>0</v>
      </c>
      <c r="Y51" s="246">
        <v>0</v>
      </c>
      <c r="Z51" s="247">
        <v>0</v>
      </c>
      <c r="AA51" s="246">
        <v>0</v>
      </c>
      <c r="AB51" s="247">
        <v>0</v>
      </c>
      <c r="AC51" s="246">
        <v>0</v>
      </c>
      <c r="AD51" s="247">
        <v>0</v>
      </c>
      <c r="AE51" s="246">
        <v>0</v>
      </c>
      <c r="AF51" s="247">
        <v>0</v>
      </c>
      <c r="AG51" s="246">
        <v>0</v>
      </c>
      <c r="AH51" s="247">
        <v>0</v>
      </c>
      <c r="AI51" s="246">
        <v>0</v>
      </c>
      <c r="AJ51" s="250">
        <v>0</v>
      </c>
      <c r="AK51" s="257">
        <v>0</v>
      </c>
      <c r="AL51" s="247">
        <v>0</v>
      </c>
      <c r="AM51" s="251">
        <v>0</v>
      </c>
      <c r="AN51" s="252">
        <v>0</v>
      </c>
      <c r="AO51" s="246">
        <v>0</v>
      </c>
      <c r="AP51" s="247">
        <v>0</v>
      </c>
      <c r="AQ51" s="246">
        <v>0</v>
      </c>
      <c r="AR51" s="247">
        <v>0</v>
      </c>
      <c r="AS51" s="9"/>
      <c r="AT51" s="9"/>
      <c r="AU51" s="9"/>
    </row>
    <row r="52" spans="1:47" ht="15">
      <c r="A52" s="11">
        <v>3310</v>
      </c>
      <c r="B52" s="25" t="s">
        <v>72</v>
      </c>
      <c r="C52" s="253">
        <f t="shared" si="2"/>
        <v>-2273509301.67</v>
      </c>
      <c r="D52" s="254">
        <f t="shared" si="3"/>
        <v>-2273509301.67</v>
      </c>
      <c r="E52" s="255">
        <v>0</v>
      </c>
      <c r="F52" s="256">
        <v>0</v>
      </c>
      <c r="G52" s="255">
        <v>0</v>
      </c>
      <c r="H52" s="256">
        <v>0</v>
      </c>
      <c r="I52" s="257">
        <v>-2273509301.67</v>
      </c>
      <c r="J52" s="256">
        <v>-2273509301.67</v>
      </c>
      <c r="K52" s="257">
        <v>0</v>
      </c>
      <c r="L52" s="256">
        <v>0</v>
      </c>
      <c r="M52" s="257">
        <v>0</v>
      </c>
      <c r="N52" s="256">
        <v>0</v>
      </c>
      <c r="O52" s="257">
        <v>0</v>
      </c>
      <c r="P52" s="256">
        <v>0</v>
      </c>
      <c r="Q52" s="257">
        <v>0</v>
      </c>
      <c r="R52" s="256">
        <v>0</v>
      </c>
      <c r="S52" s="257">
        <v>0</v>
      </c>
      <c r="T52" s="256">
        <v>0</v>
      </c>
      <c r="U52" s="257">
        <v>0</v>
      </c>
      <c r="V52" s="256">
        <v>0</v>
      </c>
      <c r="W52" s="257">
        <v>0</v>
      </c>
      <c r="X52" s="256">
        <v>0</v>
      </c>
      <c r="Y52" s="257">
        <v>0</v>
      </c>
      <c r="Z52" s="256">
        <v>0</v>
      </c>
      <c r="AA52" s="257">
        <v>0</v>
      </c>
      <c r="AB52" s="256">
        <v>0</v>
      </c>
      <c r="AC52" s="257">
        <v>0</v>
      </c>
      <c r="AD52" s="256">
        <v>0</v>
      </c>
      <c r="AE52" s="257">
        <v>0</v>
      </c>
      <c r="AF52" s="256">
        <v>0</v>
      </c>
      <c r="AG52" s="257">
        <v>0</v>
      </c>
      <c r="AH52" s="256">
        <v>0</v>
      </c>
      <c r="AI52" s="257">
        <v>0</v>
      </c>
      <c r="AJ52" s="255">
        <v>0</v>
      </c>
      <c r="AK52" s="257">
        <v>0</v>
      </c>
      <c r="AL52" s="256">
        <v>0</v>
      </c>
      <c r="AM52" s="258">
        <v>0</v>
      </c>
      <c r="AN52" s="259">
        <v>0</v>
      </c>
      <c r="AO52" s="257">
        <v>0</v>
      </c>
      <c r="AP52" s="256">
        <v>0</v>
      </c>
      <c r="AQ52" s="257">
        <v>0</v>
      </c>
      <c r="AR52" s="256">
        <v>0</v>
      </c>
      <c r="AS52" s="9"/>
      <c r="AT52" s="9"/>
      <c r="AU52" s="9"/>
    </row>
    <row r="53" spans="1:47" ht="15">
      <c r="A53" s="14">
        <v>3320</v>
      </c>
      <c r="B53" s="27" t="s">
        <v>73</v>
      </c>
      <c r="C53" s="261">
        <f t="shared" si="2"/>
        <v>15369467.22</v>
      </c>
      <c r="D53" s="262">
        <f t="shared" si="3"/>
        <v>15369467.22</v>
      </c>
      <c r="E53" s="263">
        <v>0</v>
      </c>
      <c r="F53" s="264">
        <v>0</v>
      </c>
      <c r="G53" s="263">
        <v>0</v>
      </c>
      <c r="H53" s="264">
        <v>0</v>
      </c>
      <c r="I53" s="265">
        <v>15369467.22</v>
      </c>
      <c r="J53" s="264">
        <v>15369467.22</v>
      </c>
      <c r="K53" s="265">
        <v>0</v>
      </c>
      <c r="L53" s="264">
        <v>0</v>
      </c>
      <c r="M53" s="265">
        <v>0</v>
      </c>
      <c r="N53" s="264">
        <v>0</v>
      </c>
      <c r="O53" s="265">
        <v>0</v>
      </c>
      <c r="P53" s="264">
        <v>0</v>
      </c>
      <c r="Q53" s="265">
        <v>0</v>
      </c>
      <c r="R53" s="264">
        <v>0</v>
      </c>
      <c r="S53" s="265">
        <v>0</v>
      </c>
      <c r="T53" s="264">
        <v>0</v>
      </c>
      <c r="U53" s="265">
        <v>0</v>
      </c>
      <c r="V53" s="264">
        <v>0</v>
      </c>
      <c r="W53" s="265">
        <v>0</v>
      </c>
      <c r="X53" s="264">
        <v>0</v>
      </c>
      <c r="Y53" s="265">
        <v>0</v>
      </c>
      <c r="Z53" s="264">
        <v>0</v>
      </c>
      <c r="AA53" s="265">
        <v>0</v>
      </c>
      <c r="AB53" s="264">
        <v>0</v>
      </c>
      <c r="AC53" s="265">
        <v>0</v>
      </c>
      <c r="AD53" s="264">
        <v>0</v>
      </c>
      <c r="AE53" s="265">
        <v>0</v>
      </c>
      <c r="AF53" s="264">
        <v>0</v>
      </c>
      <c r="AG53" s="265">
        <v>0</v>
      </c>
      <c r="AH53" s="264">
        <v>0</v>
      </c>
      <c r="AI53" s="265">
        <v>0</v>
      </c>
      <c r="AJ53" s="263">
        <v>0</v>
      </c>
      <c r="AK53" s="265">
        <v>0</v>
      </c>
      <c r="AL53" s="264">
        <v>0</v>
      </c>
      <c r="AM53" s="266">
        <v>0</v>
      </c>
      <c r="AN53" s="267">
        <v>0</v>
      </c>
      <c r="AO53" s="265">
        <v>0</v>
      </c>
      <c r="AP53" s="264">
        <v>0</v>
      </c>
      <c r="AQ53" s="265">
        <v>0</v>
      </c>
      <c r="AR53" s="264">
        <v>0</v>
      </c>
      <c r="AS53" s="9"/>
      <c r="AT53" s="9"/>
      <c r="AU53" s="9"/>
    </row>
    <row r="60" spans="3:4" ht="15">
      <c r="C60" s="116"/>
      <c r="D60" s="116"/>
    </row>
    <row r="61" spans="3:4" ht="15">
      <c r="C61" s="116"/>
      <c r="D61" s="116"/>
    </row>
  </sheetData>
  <mergeCells count="24">
    <mergeCell ref="M2:N2"/>
    <mergeCell ref="O2:P2"/>
    <mergeCell ref="Q2:R2"/>
    <mergeCell ref="C2:D2"/>
    <mergeCell ref="E2:F2"/>
    <mergeCell ref="G2:H2"/>
    <mergeCell ref="I2:J2"/>
    <mergeCell ref="K2:L2"/>
    <mergeCell ref="A1:F1"/>
    <mergeCell ref="AQ2:AR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S2:T2"/>
    <mergeCell ref="A2:A3"/>
    <mergeCell ref="B2:B3"/>
  </mergeCells>
  <dataValidations count="3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información financiera/cuenta pública que se presenta." sqref="C3:AR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67"/>
  <sheetViews>
    <sheetView showGridLines="0" workbookViewId="0" topLeftCell="A1">
      <selection activeCell="B1" sqref="B1:E1"/>
    </sheetView>
  </sheetViews>
  <sheetFormatPr defaultColWidth="11.421875" defaultRowHeight="15"/>
  <cols>
    <col min="1" max="1" width="0.5625" style="29" customWidth="1"/>
    <col min="2" max="2" width="5.8515625" style="29" bestFit="1" customWidth="1"/>
    <col min="3" max="3" width="52.7109375" style="41" customWidth="1"/>
    <col min="4" max="4" width="14.140625" style="46" bestFit="1" customWidth="1"/>
    <col min="5" max="5" width="11.7109375" style="46" bestFit="1" customWidth="1"/>
    <col min="6" max="8" width="10.7109375" style="29" bestFit="1" customWidth="1"/>
    <col min="9" max="9" width="9.8515625" style="29" bestFit="1" customWidth="1"/>
    <col min="10" max="11" width="12.00390625" style="29" bestFit="1" customWidth="1"/>
    <col min="12" max="15" width="9.8515625" style="29" bestFit="1" customWidth="1"/>
    <col min="16" max="17" width="4.421875" style="29" bestFit="1" customWidth="1"/>
    <col min="18" max="21" width="9.8515625" style="29" bestFit="1" customWidth="1"/>
    <col min="22" max="23" width="9.00390625" style="29" bestFit="1" customWidth="1"/>
    <col min="24" max="25" width="10.7109375" style="29" bestFit="1" customWidth="1"/>
    <col min="26" max="29" width="9.8515625" style="29" bestFit="1" customWidth="1"/>
    <col min="30" max="30" width="10.7109375" style="29" bestFit="1" customWidth="1"/>
    <col min="31" max="33" width="9.8515625" style="29" bestFit="1" customWidth="1"/>
    <col min="34" max="35" width="9.00390625" style="29" bestFit="1" customWidth="1"/>
    <col min="36" max="37" width="9.8515625" style="29" bestFit="1" customWidth="1"/>
    <col min="38" max="39" width="10.7109375" style="29" bestFit="1" customWidth="1"/>
    <col min="40" max="45" width="9.8515625" style="29" bestFit="1" customWidth="1"/>
    <col min="46" max="46" width="9.00390625" style="29" bestFit="1" customWidth="1"/>
    <col min="47" max="47" width="7.7109375" style="29" bestFit="1" customWidth="1"/>
    <col min="48" max="16384" width="11.421875" style="29" customWidth="1"/>
  </cols>
  <sheetData>
    <row r="1" spans="2:44" ht="45.75" customHeight="1">
      <c r="B1" s="293" t="s">
        <v>74</v>
      </c>
      <c r="C1" s="299"/>
      <c r="D1" s="299"/>
      <c r="E1" s="299"/>
      <c r="F1" s="28"/>
      <c r="G1" s="28"/>
      <c r="H1" s="28"/>
      <c r="I1" s="28"/>
      <c r="J1" s="28"/>
      <c r="K1" s="28"/>
      <c r="L1" s="28"/>
      <c r="M1" s="28"/>
      <c r="O1" s="30"/>
      <c r="AM1" s="31"/>
      <c r="AN1" s="32"/>
      <c r="AR1" s="32"/>
    </row>
    <row r="2" spans="2:45" ht="46.5" customHeight="1">
      <c r="B2" s="296" t="s">
        <v>1</v>
      </c>
      <c r="C2" s="296" t="s">
        <v>2</v>
      </c>
      <c r="D2" s="298" t="s">
        <v>3</v>
      </c>
      <c r="E2" s="298"/>
      <c r="F2" s="293" t="s">
        <v>4</v>
      </c>
      <c r="G2" s="294"/>
      <c r="H2" s="293" t="s">
        <v>5</v>
      </c>
      <c r="I2" s="294"/>
      <c r="J2" s="293" t="s">
        <v>6</v>
      </c>
      <c r="K2" s="294"/>
      <c r="L2" s="293" t="s">
        <v>75</v>
      </c>
      <c r="M2" s="299"/>
      <c r="N2" s="293" t="s">
        <v>8</v>
      </c>
      <c r="O2" s="294"/>
      <c r="P2" s="299" t="s">
        <v>9</v>
      </c>
      <c r="Q2" s="294"/>
      <c r="R2" s="293" t="s">
        <v>10</v>
      </c>
      <c r="S2" s="294"/>
      <c r="T2" s="293" t="s">
        <v>11</v>
      </c>
      <c r="U2" s="294"/>
      <c r="V2" s="293" t="s">
        <v>12</v>
      </c>
      <c r="W2" s="294"/>
      <c r="X2" s="293" t="s">
        <v>13</v>
      </c>
      <c r="Y2" s="294"/>
      <c r="Z2" s="293" t="s">
        <v>14</v>
      </c>
      <c r="AA2" s="294"/>
      <c r="AB2" s="293" t="s">
        <v>15</v>
      </c>
      <c r="AC2" s="294"/>
      <c r="AD2" s="293" t="s">
        <v>16</v>
      </c>
      <c r="AE2" s="294"/>
      <c r="AF2" s="293" t="s">
        <v>17</v>
      </c>
      <c r="AG2" s="294"/>
      <c r="AH2" s="293" t="s">
        <v>18</v>
      </c>
      <c r="AI2" s="294"/>
      <c r="AJ2" s="293" t="s">
        <v>19</v>
      </c>
      <c r="AK2" s="294"/>
      <c r="AL2" s="293" t="s">
        <v>20</v>
      </c>
      <c r="AM2" s="294"/>
      <c r="AN2" s="293" t="s">
        <v>21</v>
      </c>
      <c r="AO2" s="294"/>
      <c r="AP2" s="299" t="s">
        <v>22</v>
      </c>
      <c r="AQ2" s="294"/>
      <c r="AR2" s="293" t="s">
        <v>23</v>
      </c>
      <c r="AS2" s="294"/>
    </row>
    <row r="3" spans="2:45" ht="15" customHeight="1">
      <c r="B3" s="296"/>
      <c r="C3" s="295"/>
      <c r="D3" s="122">
        <v>2019</v>
      </c>
      <c r="E3" s="122">
        <v>2018</v>
      </c>
      <c r="F3" s="122">
        <v>2019</v>
      </c>
      <c r="G3" s="122">
        <v>2018</v>
      </c>
      <c r="H3" s="122">
        <v>2019</v>
      </c>
      <c r="I3" s="122">
        <v>2018</v>
      </c>
      <c r="J3" s="122">
        <v>2019</v>
      </c>
      <c r="K3" s="122">
        <v>2018</v>
      </c>
      <c r="L3" s="122">
        <v>2019</v>
      </c>
      <c r="M3" s="122">
        <v>2018</v>
      </c>
      <c r="N3" s="122">
        <v>2019</v>
      </c>
      <c r="O3" s="122">
        <v>2018</v>
      </c>
      <c r="P3" s="122">
        <v>2019</v>
      </c>
      <c r="Q3" s="122">
        <v>2018</v>
      </c>
      <c r="R3" s="122">
        <v>2019</v>
      </c>
      <c r="S3" s="122">
        <v>2018</v>
      </c>
      <c r="T3" s="122">
        <v>2019</v>
      </c>
      <c r="U3" s="122">
        <v>2018</v>
      </c>
      <c r="V3" s="122">
        <v>2019</v>
      </c>
      <c r="W3" s="122">
        <v>2018</v>
      </c>
      <c r="X3" s="33">
        <v>2019</v>
      </c>
      <c r="Y3" s="33">
        <v>2018</v>
      </c>
      <c r="Z3" s="33">
        <v>2019</v>
      </c>
      <c r="AA3" s="33">
        <v>2018</v>
      </c>
      <c r="AB3" s="33">
        <v>2019</v>
      </c>
      <c r="AC3" s="33">
        <v>2018</v>
      </c>
      <c r="AD3" s="33">
        <v>2019</v>
      </c>
      <c r="AE3" s="33">
        <v>2018</v>
      </c>
      <c r="AF3" s="33">
        <v>2019</v>
      </c>
      <c r="AG3" s="33">
        <v>2018</v>
      </c>
      <c r="AH3" s="33">
        <v>2018</v>
      </c>
      <c r="AI3" s="33">
        <v>2017</v>
      </c>
      <c r="AJ3" s="33">
        <v>2019</v>
      </c>
      <c r="AK3" s="33">
        <v>2018</v>
      </c>
      <c r="AL3" s="33">
        <v>2019</v>
      </c>
      <c r="AM3" s="33">
        <v>2018</v>
      </c>
      <c r="AN3" s="33">
        <v>2019</v>
      </c>
      <c r="AO3" s="33">
        <v>2018</v>
      </c>
      <c r="AP3" s="34">
        <v>2019</v>
      </c>
      <c r="AQ3" s="33">
        <v>2018</v>
      </c>
      <c r="AR3" s="33">
        <v>2019</v>
      </c>
      <c r="AS3" s="33">
        <v>2018</v>
      </c>
    </row>
    <row r="4" spans="2:45" s="37" customFormat="1" ht="15">
      <c r="B4" s="35">
        <v>4000</v>
      </c>
      <c r="C4" s="36" t="s">
        <v>76</v>
      </c>
      <c r="D4" s="150">
        <f aca="true" t="shared" si="0" ref="D4:E19">+F4+H4+J4+L4+N4+P4+R4+T4+V4+X4+Z4+AB4+AD4+AF4+AH4+AJ4+AL4+AN4+AP4+AR4+AT4</f>
        <v>3746697439.089999</v>
      </c>
      <c r="E4" s="137">
        <f t="shared" si="0"/>
        <v>3933151383.5600004</v>
      </c>
      <c r="F4" s="268">
        <v>136988286.45</v>
      </c>
      <c r="G4" s="269">
        <v>130580266.14</v>
      </c>
      <c r="H4" s="270">
        <v>108366489.46</v>
      </c>
      <c r="I4" s="269">
        <v>96913696.82</v>
      </c>
      <c r="J4" s="270">
        <v>2375054788.33</v>
      </c>
      <c r="K4" s="269">
        <v>2759576422.35</v>
      </c>
      <c r="L4" s="270">
        <v>11547948.31</v>
      </c>
      <c r="M4" s="268">
        <v>9825493.06</v>
      </c>
      <c r="N4" s="270">
        <v>70545058.65</v>
      </c>
      <c r="O4" s="269">
        <v>77947872.71000001</v>
      </c>
      <c r="P4" s="268">
        <v>0</v>
      </c>
      <c r="Q4" s="269">
        <v>0</v>
      </c>
      <c r="R4" s="270">
        <v>81445969.78999999</v>
      </c>
      <c r="S4" s="269">
        <v>61286886.94</v>
      </c>
      <c r="T4" s="270">
        <v>96972789.63</v>
      </c>
      <c r="U4" s="269">
        <v>83322661.82</v>
      </c>
      <c r="V4" s="270">
        <v>3480884.95</v>
      </c>
      <c r="W4" s="269">
        <v>3309535.54</v>
      </c>
      <c r="X4" s="270">
        <v>157850077.34</v>
      </c>
      <c r="Y4" s="269">
        <v>146061935.86</v>
      </c>
      <c r="Z4" s="270">
        <v>30117440.43</v>
      </c>
      <c r="AA4" s="269">
        <v>30102801.26</v>
      </c>
      <c r="AB4" s="270">
        <v>41249739.41</v>
      </c>
      <c r="AC4" s="269">
        <v>33118398.820000004</v>
      </c>
      <c r="AD4" s="270">
        <v>168344288.42000002</v>
      </c>
      <c r="AE4" s="269">
        <v>98724512.82</v>
      </c>
      <c r="AF4" s="270">
        <v>82619279.05000001</v>
      </c>
      <c r="AG4" s="269">
        <v>71515375.05</v>
      </c>
      <c r="AH4" s="270">
        <v>3124536.68</v>
      </c>
      <c r="AI4" s="269">
        <v>2937824.1</v>
      </c>
      <c r="AJ4" s="270">
        <v>18528742.369999997</v>
      </c>
      <c r="AK4" s="269">
        <v>18351590.06</v>
      </c>
      <c r="AL4" s="270">
        <v>136156140.23</v>
      </c>
      <c r="AM4" s="269">
        <v>128248954.72</v>
      </c>
      <c r="AN4" s="270">
        <v>99545191.75</v>
      </c>
      <c r="AO4" s="269">
        <v>96761475.77</v>
      </c>
      <c r="AP4" s="268">
        <v>85028542.6</v>
      </c>
      <c r="AQ4" s="269">
        <v>57365261.870000005</v>
      </c>
      <c r="AR4" s="270">
        <v>39731245.24</v>
      </c>
      <c r="AS4" s="269">
        <v>27200417.85</v>
      </c>
    </row>
    <row r="5" spans="2:45" s="37" customFormat="1" ht="15">
      <c r="B5" s="38">
        <v>4100</v>
      </c>
      <c r="C5" s="39" t="s">
        <v>77</v>
      </c>
      <c r="D5" s="271">
        <f>+F5+H5+J5+L5+N5+P5+R5+T5+V5+X5+Z5+AB5+AD5+AF5+AH5+AJ5+AL5+AN5+AP5+AR5+AT5</f>
        <v>2674106109.65</v>
      </c>
      <c r="E5" s="137">
        <f t="shared" si="0"/>
        <v>3056144210.11</v>
      </c>
      <c r="F5" s="272">
        <v>11223883.2</v>
      </c>
      <c r="G5" s="273">
        <v>17620305.61</v>
      </c>
      <c r="H5" s="274">
        <v>61222100.03</v>
      </c>
      <c r="I5" s="273">
        <v>56328841.98</v>
      </c>
      <c r="J5" s="274">
        <v>2173513094.41</v>
      </c>
      <c r="K5" s="273">
        <v>2585910077.39</v>
      </c>
      <c r="L5" s="274">
        <v>0</v>
      </c>
      <c r="M5" s="272">
        <v>0</v>
      </c>
      <c r="N5" s="274">
        <v>56856908.99000001</v>
      </c>
      <c r="O5" s="275">
        <v>55611508.2</v>
      </c>
      <c r="P5" s="272">
        <v>0</v>
      </c>
      <c r="Q5" s="273">
        <v>0</v>
      </c>
      <c r="R5" s="274">
        <v>13054721.74</v>
      </c>
      <c r="S5" s="273">
        <v>13593679.11</v>
      </c>
      <c r="T5" s="274">
        <v>17002230.8</v>
      </c>
      <c r="U5" s="273">
        <v>16353222.32</v>
      </c>
      <c r="V5" s="274">
        <v>12196</v>
      </c>
      <c r="W5" s="273">
        <v>7796</v>
      </c>
      <c r="X5" s="274">
        <v>147657212.24</v>
      </c>
      <c r="Y5" s="273">
        <v>138028218.75</v>
      </c>
      <c r="Z5" s="274">
        <v>33145.88</v>
      </c>
      <c r="AA5" s="273">
        <v>28950</v>
      </c>
      <c r="AB5" s="274">
        <v>31459194.57</v>
      </c>
      <c r="AC5" s="273">
        <v>26093640.37</v>
      </c>
      <c r="AD5" s="274">
        <v>11768647.56</v>
      </c>
      <c r="AE5" s="273">
        <v>19995023.42</v>
      </c>
      <c r="AF5" s="274">
        <v>7354514.32</v>
      </c>
      <c r="AG5" s="273">
        <v>10071669</v>
      </c>
      <c r="AH5" s="274">
        <v>0</v>
      </c>
      <c r="AI5" s="273">
        <v>0</v>
      </c>
      <c r="AJ5" s="274">
        <v>10392001.77</v>
      </c>
      <c r="AK5" s="273">
        <v>11321056.75</v>
      </c>
      <c r="AL5" s="274">
        <v>20379644.64</v>
      </c>
      <c r="AM5" s="273">
        <v>21703768.25</v>
      </c>
      <c r="AN5" s="274">
        <v>27242798.17</v>
      </c>
      <c r="AO5" s="273">
        <v>26149415.79</v>
      </c>
      <c r="AP5" s="272">
        <v>84910355.83</v>
      </c>
      <c r="AQ5" s="273">
        <v>57287037.17</v>
      </c>
      <c r="AR5" s="274">
        <v>23459.5</v>
      </c>
      <c r="AS5" s="273">
        <v>40000</v>
      </c>
    </row>
    <row r="6" spans="2:45" ht="15">
      <c r="B6" s="40">
        <v>4110</v>
      </c>
      <c r="C6" s="41" t="s">
        <v>78</v>
      </c>
      <c r="D6" s="276">
        <f t="shared" si="0"/>
        <v>0</v>
      </c>
      <c r="E6" s="174">
        <f t="shared" si="0"/>
        <v>0</v>
      </c>
      <c r="F6" s="277">
        <v>0</v>
      </c>
      <c r="G6" s="278">
        <v>0</v>
      </c>
      <c r="H6" s="279">
        <v>0</v>
      </c>
      <c r="I6" s="278">
        <v>0</v>
      </c>
      <c r="J6" s="279">
        <v>0</v>
      </c>
      <c r="K6" s="278">
        <v>0</v>
      </c>
      <c r="L6" s="279">
        <v>0</v>
      </c>
      <c r="M6" s="277">
        <v>0</v>
      </c>
      <c r="N6" s="279">
        <v>0</v>
      </c>
      <c r="O6" s="278">
        <v>0</v>
      </c>
      <c r="P6" s="277">
        <v>0</v>
      </c>
      <c r="Q6" s="278">
        <v>0</v>
      </c>
      <c r="R6" s="279">
        <v>0</v>
      </c>
      <c r="S6" s="278">
        <v>0</v>
      </c>
      <c r="T6" s="279">
        <v>0</v>
      </c>
      <c r="U6" s="278">
        <v>0</v>
      </c>
      <c r="V6" s="279">
        <v>0</v>
      </c>
      <c r="W6" s="278">
        <v>0</v>
      </c>
      <c r="X6" s="279">
        <v>0</v>
      </c>
      <c r="Y6" s="278">
        <v>0</v>
      </c>
      <c r="Z6" s="279">
        <v>0</v>
      </c>
      <c r="AA6" s="278">
        <v>0</v>
      </c>
      <c r="AB6" s="279">
        <v>0</v>
      </c>
      <c r="AC6" s="278">
        <v>0</v>
      </c>
      <c r="AD6" s="279">
        <v>0</v>
      </c>
      <c r="AE6" s="278">
        <v>0</v>
      </c>
      <c r="AF6" s="279">
        <v>0</v>
      </c>
      <c r="AG6" s="278">
        <v>0</v>
      </c>
      <c r="AH6" s="279">
        <v>0</v>
      </c>
      <c r="AI6" s="278">
        <v>0</v>
      </c>
      <c r="AJ6" s="279">
        <v>0</v>
      </c>
      <c r="AK6" s="278">
        <v>0</v>
      </c>
      <c r="AL6" s="279">
        <v>0</v>
      </c>
      <c r="AM6" s="278">
        <v>0</v>
      </c>
      <c r="AN6" s="279">
        <v>0</v>
      </c>
      <c r="AO6" s="278">
        <v>0</v>
      </c>
      <c r="AP6" s="277">
        <v>0</v>
      </c>
      <c r="AQ6" s="278">
        <v>0</v>
      </c>
      <c r="AR6" s="279">
        <v>0</v>
      </c>
      <c r="AS6" s="278">
        <v>0</v>
      </c>
    </row>
    <row r="7" spans="2:45" ht="15">
      <c r="B7" s="40">
        <v>4120</v>
      </c>
      <c r="C7" s="41" t="s">
        <v>79</v>
      </c>
      <c r="D7" s="276">
        <f t="shared" si="0"/>
        <v>0</v>
      </c>
      <c r="E7" s="174">
        <f t="shared" si="0"/>
        <v>0</v>
      </c>
      <c r="F7" s="277">
        <v>0</v>
      </c>
      <c r="G7" s="278">
        <v>0</v>
      </c>
      <c r="H7" s="279">
        <v>0</v>
      </c>
      <c r="I7" s="278">
        <v>0</v>
      </c>
      <c r="J7" s="279">
        <v>0</v>
      </c>
      <c r="K7" s="278">
        <v>0</v>
      </c>
      <c r="L7" s="279">
        <v>0</v>
      </c>
      <c r="M7" s="277">
        <v>0</v>
      </c>
      <c r="N7" s="279">
        <v>0</v>
      </c>
      <c r="O7" s="278">
        <v>0</v>
      </c>
      <c r="P7" s="277">
        <v>0</v>
      </c>
      <c r="Q7" s="278">
        <v>0</v>
      </c>
      <c r="R7" s="279">
        <v>0</v>
      </c>
      <c r="S7" s="278">
        <v>0</v>
      </c>
      <c r="T7" s="279">
        <v>0</v>
      </c>
      <c r="U7" s="278">
        <v>0</v>
      </c>
      <c r="V7" s="279">
        <v>0</v>
      </c>
      <c r="W7" s="278">
        <v>0</v>
      </c>
      <c r="X7" s="279">
        <v>0</v>
      </c>
      <c r="Y7" s="278">
        <v>0</v>
      </c>
      <c r="Z7" s="279">
        <v>0</v>
      </c>
      <c r="AA7" s="278">
        <v>0</v>
      </c>
      <c r="AB7" s="279">
        <v>0</v>
      </c>
      <c r="AC7" s="278">
        <v>0</v>
      </c>
      <c r="AD7" s="279">
        <v>0</v>
      </c>
      <c r="AE7" s="278">
        <v>0</v>
      </c>
      <c r="AF7" s="279">
        <v>0</v>
      </c>
      <c r="AG7" s="278">
        <v>0</v>
      </c>
      <c r="AH7" s="279">
        <v>0</v>
      </c>
      <c r="AI7" s="278">
        <v>0</v>
      </c>
      <c r="AJ7" s="279">
        <v>0</v>
      </c>
      <c r="AK7" s="278">
        <v>0</v>
      </c>
      <c r="AL7" s="279">
        <v>0</v>
      </c>
      <c r="AM7" s="278">
        <v>0</v>
      </c>
      <c r="AN7" s="279">
        <v>0</v>
      </c>
      <c r="AO7" s="278">
        <v>0</v>
      </c>
      <c r="AP7" s="277">
        <v>0</v>
      </c>
      <c r="AQ7" s="278">
        <v>0</v>
      </c>
      <c r="AR7" s="279">
        <v>0</v>
      </c>
      <c r="AS7" s="278">
        <v>0</v>
      </c>
    </row>
    <row r="8" spans="2:45" ht="15">
      <c r="B8" s="40">
        <v>4130</v>
      </c>
      <c r="C8" s="41" t="s">
        <v>80</v>
      </c>
      <c r="D8" s="276">
        <f t="shared" si="0"/>
        <v>10392001.77</v>
      </c>
      <c r="E8" s="174">
        <f t="shared" si="0"/>
        <v>11321056.75</v>
      </c>
      <c r="F8" s="277">
        <v>0</v>
      </c>
      <c r="G8" s="278">
        <v>0</v>
      </c>
      <c r="H8" s="279">
        <v>0</v>
      </c>
      <c r="I8" s="278">
        <v>0</v>
      </c>
      <c r="J8" s="279">
        <v>0</v>
      </c>
      <c r="K8" s="278">
        <v>0</v>
      </c>
      <c r="L8" s="279">
        <v>0</v>
      </c>
      <c r="M8" s="277">
        <v>0</v>
      </c>
      <c r="N8" s="279">
        <v>0</v>
      </c>
      <c r="O8" s="278">
        <v>0</v>
      </c>
      <c r="P8" s="277">
        <v>0</v>
      </c>
      <c r="Q8" s="278">
        <v>0</v>
      </c>
      <c r="R8" s="279">
        <v>0</v>
      </c>
      <c r="S8" s="278">
        <v>0</v>
      </c>
      <c r="T8" s="279">
        <v>0</v>
      </c>
      <c r="U8" s="278">
        <v>0</v>
      </c>
      <c r="V8" s="279">
        <v>0</v>
      </c>
      <c r="W8" s="278">
        <v>0</v>
      </c>
      <c r="X8" s="279">
        <v>0</v>
      </c>
      <c r="Y8" s="278">
        <v>0</v>
      </c>
      <c r="Z8" s="279">
        <v>0</v>
      </c>
      <c r="AA8" s="278">
        <v>0</v>
      </c>
      <c r="AB8" s="279">
        <v>0</v>
      </c>
      <c r="AC8" s="278">
        <v>0</v>
      </c>
      <c r="AD8" s="279">
        <v>0</v>
      </c>
      <c r="AE8" s="278">
        <v>0</v>
      </c>
      <c r="AF8" s="279">
        <v>0</v>
      </c>
      <c r="AG8" s="278">
        <v>0</v>
      </c>
      <c r="AH8" s="279">
        <v>0</v>
      </c>
      <c r="AI8" s="278">
        <v>0</v>
      </c>
      <c r="AJ8" s="279">
        <v>10392001.77</v>
      </c>
      <c r="AK8" s="278">
        <v>11321056.75</v>
      </c>
      <c r="AL8" s="279">
        <v>0</v>
      </c>
      <c r="AM8" s="278">
        <v>0</v>
      </c>
      <c r="AN8" s="279">
        <v>0</v>
      </c>
      <c r="AO8" s="278">
        <v>0</v>
      </c>
      <c r="AP8" s="277">
        <v>0</v>
      </c>
      <c r="AQ8" s="278">
        <v>0</v>
      </c>
      <c r="AR8" s="279">
        <v>0</v>
      </c>
      <c r="AS8" s="278">
        <v>0</v>
      </c>
    </row>
    <row r="9" spans="2:45" ht="15">
      <c r="B9" s="40">
        <v>4140</v>
      </c>
      <c r="C9" s="41" t="s">
        <v>81</v>
      </c>
      <c r="D9" s="276">
        <f t="shared" si="0"/>
        <v>37164949.44</v>
      </c>
      <c r="E9" s="174">
        <f t="shared" si="0"/>
        <v>35067777.89</v>
      </c>
      <c r="F9" s="277">
        <v>5893516.5</v>
      </c>
      <c r="G9" s="278">
        <v>5204987.5</v>
      </c>
      <c r="H9" s="279">
        <v>0</v>
      </c>
      <c r="I9" s="278">
        <v>0</v>
      </c>
      <c r="J9" s="279">
        <v>0</v>
      </c>
      <c r="K9" s="278">
        <v>0</v>
      </c>
      <c r="L9" s="279">
        <v>0</v>
      </c>
      <c r="M9" s="277">
        <v>0</v>
      </c>
      <c r="N9" s="279">
        <v>0</v>
      </c>
      <c r="O9" s="278">
        <v>0</v>
      </c>
      <c r="P9" s="277">
        <v>0</v>
      </c>
      <c r="Q9" s="278">
        <v>0</v>
      </c>
      <c r="R9" s="279">
        <v>0</v>
      </c>
      <c r="S9" s="278">
        <v>0</v>
      </c>
      <c r="T9" s="279">
        <v>0</v>
      </c>
      <c r="U9" s="278">
        <v>0</v>
      </c>
      <c r="V9" s="279">
        <v>0</v>
      </c>
      <c r="W9" s="278">
        <v>0</v>
      </c>
      <c r="X9" s="279">
        <v>0</v>
      </c>
      <c r="Y9" s="278">
        <v>0</v>
      </c>
      <c r="Z9" s="279">
        <v>0</v>
      </c>
      <c r="AA9" s="278">
        <v>0</v>
      </c>
      <c r="AB9" s="279">
        <v>11524401.38</v>
      </c>
      <c r="AC9" s="278">
        <v>9563579.28</v>
      </c>
      <c r="AD9" s="279">
        <v>0</v>
      </c>
      <c r="AE9" s="278">
        <v>0</v>
      </c>
      <c r="AF9" s="279">
        <v>0</v>
      </c>
      <c r="AG9" s="278">
        <v>0</v>
      </c>
      <c r="AH9" s="279">
        <v>0</v>
      </c>
      <c r="AI9" s="278">
        <v>0</v>
      </c>
      <c r="AJ9" s="279">
        <v>0</v>
      </c>
      <c r="AK9" s="278">
        <v>0</v>
      </c>
      <c r="AL9" s="279">
        <v>19747031.56</v>
      </c>
      <c r="AM9" s="278">
        <v>20299211.11</v>
      </c>
      <c r="AN9" s="279">
        <v>0</v>
      </c>
      <c r="AO9" s="278">
        <v>0</v>
      </c>
      <c r="AP9" s="277">
        <v>0</v>
      </c>
      <c r="AQ9" s="278">
        <v>0</v>
      </c>
      <c r="AR9" s="279">
        <v>0</v>
      </c>
      <c r="AS9" s="278">
        <v>0</v>
      </c>
    </row>
    <row r="10" spans="2:45" ht="15">
      <c r="B10" s="40">
        <v>4150</v>
      </c>
      <c r="C10" s="41" t="s">
        <v>82</v>
      </c>
      <c r="D10" s="276">
        <f t="shared" si="0"/>
        <v>27867806.51</v>
      </c>
      <c r="E10" s="174">
        <f t="shared" si="0"/>
        <v>159113629.46</v>
      </c>
      <c r="F10" s="277">
        <v>3426461</v>
      </c>
      <c r="G10" s="278">
        <v>3593648.5</v>
      </c>
      <c r="H10" s="279">
        <v>0</v>
      </c>
      <c r="I10" s="278">
        <v>634826.13</v>
      </c>
      <c r="J10" s="279">
        <v>0</v>
      </c>
      <c r="K10" s="278">
        <v>0</v>
      </c>
      <c r="L10" s="279">
        <v>0</v>
      </c>
      <c r="M10" s="277">
        <v>0</v>
      </c>
      <c r="N10" s="279">
        <v>0</v>
      </c>
      <c r="O10" s="278">
        <v>0</v>
      </c>
      <c r="P10" s="277">
        <v>0</v>
      </c>
      <c r="Q10" s="278">
        <v>0</v>
      </c>
      <c r="R10" s="279">
        <v>0</v>
      </c>
      <c r="S10" s="278">
        <v>0</v>
      </c>
      <c r="T10" s="279">
        <v>0</v>
      </c>
      <c r="U10" s="278">
        <v>0</v>
      </c>
      <c r="V10" s="279">
        <v>0</v>
      </c>
      <c r="W10" s="278">
        <v>0</v>
      </c>
      <c r="X10" s="279">
        <v>3926630.5</v>
      </c>
      <c r="Y10" s="278">
        <v>138028218.75</v>
      </c>
      <c r="Z10" s="279">
        <v>145.27</v>
      </c>
      <c r="AA10" s="278">
        <v>28950</v>
      </c>
      <c r="AB10" s="279">
        <v>19934793.19</v>
      </c>
      <c r="AC10" s="278">
        <v>16469881.99</v>
      </c>
      <c r="AD10" s="279">
        <v>0</v>
      </c>
      <c r="AE10" s="278">
        <v>0</v>
      </c>
      <c r="AF10" s="279">
        <v>0</v>
      </c>
      <c r="AG10" s="278">
        <v>0</v>
      </c>
      <c r="AH10" s="279">
        <v>0</v>
      </c>
      <c r="AI10" s="278">
        <v>0</v>
      </c>
      <c r="AJ10" s="279">
        <v>0</v>
      </c>
      <c r="AK10" s="278">
        <v>0</v>
      </c>
      <c r="AL10" s="279">
        <v>556317.05</v>
      </c>
      <c r="AM10" s="278">
        <v>318104.09</v>
      </c>
      <c r="AN10" s="279">
        <v>0</v>
      </c>
      <c r="AO10" s="278">
        <v>0</v>
      </c>
      <c r="AP10" s="277">
        <v>0</v>
      </c>
      <c r="AQ10" s="278">
        <v>0</v>
      </c>
      <c r="AR10" s="279">
        <v>23459.5</v>
      </c>
      <c r="AS10" s="278">
        <v>40000</v>
      </c>
    </row>
    <row r="11" spans="2:45" ht="15">
      <c r="B11" s="40">
        <v>4160</v>
      </c>
      <c r="C11" s="41" t="s">
        <v>83</v>
      </c>
      <c r="D11" s="276">
        <f t="shared" si="0"/>
        <v>86902753.56</v>
      </c>
      <c r="E11" s="174">
        <f t="shared" si="0"/>
        <v>67504809.74000001</v>
      </c>
      <c r="F11" s="277">
        <v>1903905.7</v>
      </c>
      <c r="G11" s="278">
        <v>8821669.61</v>
      </c>
      <c r="H11" s="279">
        <v>0</v>
      </c>
      <c r="I11" s="278">
        <v>241674.81</v>
      </c>
      <c r="J11" s="279">
        <v>0</v>
      </c>
      <c r="K11" s="278">
        <v>0</v>
      </c>
      <c r="L11" s="279">
        <v>0</v>
      </c>
      <c r="M11" s="277">
        <v>0</v>
      </c>
      <c r="N11" s="279">
        <v>0</v>
      </c>
      <c r="O11" s="278">
        <v>0</v>
      </c>
      <c r="P11" s="277">
        <v>0</v>
      </c>
      <c r="Q11" s="278">
        <v>0</v>
      </c>
      <c r="R11" s="279">
        <v>0</v>
      </c>
      <c r="S11" s="278">
        <v>0</v>
      </c>
      <c r="T11" s="279">
        <v>0</v>
      </c>
      <c r="U11" s="278">
        <v>0</v>
      </c>
      <c r="V11" s="279">
        <v>12196</v>
      </c>
      <c r="W11" s="278">
        <v>7796</v>
      </c>
      <c r="X11" s="279">
        <v>0</v>
      </c>
      <c r="Y11" s="278">
        <v>0</v>
      </c>
      <c r="Z11" s="279">
        <v>0</v>
      </c>
      <c r="AA11" s="278">
        <v>0</v>
      </c>
      <c r="AB11" s="279">
        <v>0</v>
      </c>
      <c r="AC11" s="278">
        <v>60179.1</v>
      </c>
      <c r="AD11" s="279">
        <v>0</v>
      </c>
      <c r="AE11" s="278">
        <v>0</v>
      </c>
      <c r="AF11" s="279">
        <v>0</v>
      </c>
      <c r="AG11" s="278">
        <v>0</v>
      </c>
      <c r="AH11" s="279">
        <v>0</v>
      </c>
      <c r="AI11" s="278">
        <v>0</v>
      </c>
      <c r="AJ11" s="279">
        <v>0</v>
      </c>
      <c r="AK11" s="278">
        <v>0</v>
      </c>
      <c r="AL11" s="279">
        <v>76296.03</v>
      </c>
      <c r="AM11" s="278">
        <v>1086453.05</v>
      </c>
      <c r="AN11" s="279">
        <v>0</v>
      </c>
      <c r="AO11" s="278">
        <v>0</v>
      </c>
      <c r="AP11" s="277">
        <v>84910355.83</v>
      </c>
      <c r="AQ11" s="278">
        <v>57287037.17</v>
      </c>
      <c r="AR11" s="279">
        <v>0</v>
      </c>
      <c r="AS11" s="278">
        <v>0</v>
      </c>
    </row>
    <row r="12" spans="2:45" ht="15">
      <c r="B12" s="40">
        <v>4170</v>
      </c>
      <c r="C12" s="41" t="s">
        <v>84</v>
      </c>
      <c r="D12" s="276">
        <f t="shared" si="0"/>
        <v>2511778598.3700004</v>
      </c>
      <c r="E12" s="174">
        <f t="shared" si="0"/>
        <v>2783136936.27</v>
      </c>
      <c r="F12" s="277">
        <v>0</v>
      </c>
      <c r="G12" s="278">
        <v>0</v>
      </c>
      <c r="H12" s="279">
        <v>61222100.03</v>
      </c>
      <c r="I12" s="278">
        <v>55452341.04</v>
      </c>
      <c r="J12" s="279">
        <v>2173513094.41</v>
      </c>
      <c r="K12" s="278">
        <v>2585910077.39</v>
      </c>
      <c r="L12" s="279">
        <v>0</v>
      </c>
      <c r="M12" s="277">
        <v>0</v>
      </c>
      <c r="N12" s="279">
        <v>56856908.99000001</v>
      </c>
      <c r="O12" s="278">
        <v>55611508.2</v>
      </c>
      <c r="P12" s="277">
        <v>0</v>
      </c>
      <c r="Q12" s="278">
        <v>0</v>
      </c>
      <c r="R12" s="279">
        <v>13054721.74</v>
      </c>
      <c r="S12" s="278">
        <v>13593679.11</v>
      </c>
      <c r="T12" s="279">
        <v>17002230.8</v>
      </c>
      <c r="U12" s="278">
        <v>16353222.32</v>
      </c>
      <c r="V12" s="279">
        <v>0</v>
      </c>
      <c r="W12" s="278">
        <v>0</v>
      </c>
      <c r="X12" s="279">
        <v>143730581.74</v>
      </c>
      <c r="Y12" s="278">
        <v>0</v>
      </c>
      <c r="Z12" s="279">
        <v>33000.61</v>
      </c>
      <c r="AA12" s="278">
        <v>0</v>
      </c>
      <c r="AB12" s="279">
        <v>0</v>
      </c>
      <c r="AC12" s="278">
        <v>0</v>
      </c>
      <c r="AD12" s="279">
        <v>11768647.56</v>
      </c>
      <c r="AE12" s="278">
        <v>19995023.42</v>
      </c>
      <c r="AF12" s="279">
        <v>7354514.32</v>
      </c>
      <c r="AG12" s="278">
        <v>10071669</v>
      </c>
      <c r="AH12" s="279">
        <v>0</v>
      </c>
      <c r="AI12" s="278">
        <v>0</v>
      </c>
      <c r="AJ12" s="279">
        <v>0</v>
      </c>
      <c r="AK12" s="278">
        <v>0</v>
      </c>
      <c r="AL12" s="279">
        <v>0</v>
      </c>
      <c r="AM12" s="278">
        <v>0</v>
      </c>
      <c r="AN12" s="279">
        <v>27242798.17</v>
      </c>
      <c r="AO12" s="278">
        <v>26149415.79</v>
      </c>
      <c r="AP12" s="277">
        <v>0</v>
      </c>
      <c r="AQ12" s="278">
        <v>0</v>
      </c>
      <c r="AR12" s="279">
        <v>0</v>
      </c>
      <c r="AS12" s="278">
        <v>0</v>
      </c>
    </row>
    <row r="13" spans="2:45" s="37" customFormat="1" ht="28.5" customHeight="1">
      <c r="B13" s="10">
        <v>4200</v>
      </c>
      <c r="C13" s="39" t="s">
        <v>85</v>
      </c>
      <c r="D13" s="271">
        <f t="shared" si="0"/>
        <v>832030450.6800001</v>
      </c>
      <c r="E13" s="137">
        <f t="shared" si="0"/>
        <v>662319415.0400001</v>
      </c>
      <c r="F13" s="272">
        <v>123791400.47999999</v>
      </c>
      <c r="G13" s="273">
        <v>111006251.56</v>
      </c>
      <c r="H13" s="274">
        <v>46735277.98</v>
      </c>
      <c r="I13" s="273">
        <v>40584854.84</v>
      </c>
      <c r="J13" s="274">
        <v>1134783.3</v>
      </c>
      <c r="K13" s="273">
        <v>1320932.04</v>
      </c>
      <c r="L13" s="274">
        <v>11520088.71</v>
      </c>
      <c r="M13" s="272">
        <v>9754704.08</v>
      </c>
      <c r="N13" s="274">
        <v>13539228</v>
      </c>
      <c r="O13" s="273">
        <v>22254504</v>
      </c>
      <c r="P13" s="272">
        <v>0</v>
      </c>
      <c r="Q13" s="273">
        <v>0</v>
      </c>
      <c r="R13" s="274">
        <v>67558055.17</v>
      </c>
      <c r="S13" s="273">
        <v>46873003.43</v>
      </c>
      <c r="T13" s="274">
        <v>79970558.83</v>
      </c>
      <c r="U13" s="273">
        <v>66969439.5</v>
      </c>
      <c r="V13" s="274">
        <v>3372075</v>
      </c>
      <c r="W13" s="273">
        <v>3211496.64</v>
      </c>
      <c r="X13" s="274">
        <v>9200813</v>
      </c>
      <c r="Y13" s="273">
        <v>3700000</v>
      </c>
      <c r="Z13" s="274">
        <v>28869253.34</v>
      </c>
      <c r="AA13" s="273">
        <v>29342367.67</v>
      </c>
      <c r="AB13" s="274">
        <v>9564098.18</v>
      </c>
      <c r="AC13" s="273">
        <v>7024136.19</v>
      </c>
      <c r="AD13" s="274">
        <v>133386551.4</v>
      </c>
      <c r="AE13" s="273">
        <v>57590823.4</v>
      </c>
      <c r="AF13" s="274">
        <v>75264764.73</v>
      </c>
      <c r="AG13" s="273">
        <v>61443706.05</v>
      </c>
      <c r="AH13" s="274">
        <v>0</v>
      </c>
      <c r="AI13" s="273">
        <v>0</v>
      </c>
      <c r="AJ13" s="274">
        <v>2397792</v>
      </c>
      <c r="AK13" s="273">
        <v>2397792</v>
      </c>
      <c r="AL13" s="274">
        <v>114866360.95</v>
      </c>
      <c r="AM13" s="273">
        <v>105969365.6</v>
      </c>
      <c r="AN13" s="274">
        <v>71466520.57</v>
      </c>
      <c r="AO13" s="273">
        <v>65715620.19</v>
      </c>
      <c r="AP13" s="272">
        <v>0</v>
      </c>
      <c r="AQ13" s="273">
        <v>0</v>
      </c>
      <c r="AR13" s="274">
        <v>39392829.04</v>
      </c>
      <c r="AS13" s="273">
        <v>27160417.85</v>
      </c>
    </row>
    <row r="14" spans="2:45" ht="15">
      <c r="B14" s="40">
        <v>4210</v>
      </c>
      <c r="C14" s="41" t="s">
        <v>86</v>
      </c>
      <c r="D14" s="276">
        <f t="shared" si="0"/>
        <v>97897615.28</v>
      </c>
      <c r="E14" s="174">
        <f t="shared" si="0"/>
        <v>85634263.94</v>
      </c>
      <c r="F14" s="277">
        <v>9994559.52</v>
      </c>
      <c r="G14" s="278">
        <v>2668307.52</v>
      </c>
      <c r="H14" s="279">
        <v>0</v>
      </c>
      <c r="I14" s="278">
        <v>1019848</v>
      </c>
      <c r="J14" s="279">
        <v>1134783.3</v>
      </c>
      <c r="K14" s="278">
        <v>1320932.04</v>
      </c>
      <c r="L14" s="279">
        <v>4637653.71</v>
      </c>
      <c r="M14" s="277">
        <v>3200000</v>
      </c>
      <c r="N14" s="279">
        <v>0</v>
      </c>
      <c r="O14" s="278">
        <v>0</v>
      </c>
      <c r="P14" s="277">
        <v>0</v>
      </c>
      <c r="Q14" s="278">
        <v>0</v>
      </c>
      <c r="R14" s="279">
        <v>0</v>
      </c>
      <c r="S14" s="278">
        <v>0</v>
      </c>
      <c r="T14" s="279">
        <v>0</v>
      </c>
      <c r="U14" s="278">
        <v>0</v>
      </c>
      <c r="V14" s="279">
        <v>0</v>
      </c>
      <c r="W14" s="278">
        <v>0</v>
      </c>
      <c r="X14" s="279">
        <v>1100000</v>
      </c>
      <c r="Y14" s="278">
        <v>3700000</v>
      </c>
      <c r="Z14" s="279">
        <v>0</v>
      </c>
      <c r="AA14" s="278">
        <v>985420</v>
      </c>
      <c r="AB14" s="279">
        <v>9564098.18</v>
      </c>
      <c r="AC14" s="278">
        <v>7024136.19</v>
      </c>
      <c r="AD14" s="279">
        <v>0</v>
      </c>
      <c r="AE14" s="278">
        <v>0</v>
      </c>
      <c r="AF14" s="279">
        <v>0</v>
      </c>
      <c r="AG14" s="278">
        <v>0</v>
      </c>
      <c r="AH14" s="279">
        <v>0</v>
      </c>
      <c r="AI14" s="278">
        <v>0</v>
      </c>
      <c r="AJ14" s="279">
        <v>0</v>
      </c>
      <c r="AK14" s="278">
        <v>0</v>
      </c>
      <c r="AL14" s="279"/>
      <c r="AM14" s="278"/>
      <c r="AN14" s="279">
        <v>71466520.57</v>
      </c>
      <c r="AO14" s="278">
        <v>65715620.19</v>
      </c>
      <c r="AP14" s="277">
        <v>0</v>
      </c>
      <c r="AQ14" s="278">
        <v>0</v>
      </c>
      <c r="AR14" s="279">
        <v>0</v>
      </c>
      <c r="AS14" s="278">
        <v>0</v>
      </c>
    </row>
    <row r="15" spans="2:45" ht="15">
      <c r="B15" s="40">
        <v>4220</v>
      </c>
      <c r="C15" s="41" t="s">
        <v>87</v>
      </c>
      <c r="D15" s="276">
        <f t="shared" si="0"/>
        <v>734132835.4</v>
      </c>
      <c r="E15" s="174">
        <f t="shared" si="0"/>
        <v>576685151.1</v>
      </c>
      <c r="F15" s="277">
        <v>113796840.96</v>
      </c>
      <c r="G15" s="278">
        <v>108337944.04</v>
      </c>
      <c r="H15" s="279">
        <v>46735277.98</v>
      </c>
      <c r="I15" s="278">
        <v>39565006.84</v>
      </c>
      <c r="J15" s="279">
        <v>0</v>
      </c>
      <c r="K15" s="278">
        <v>0</v>
      </c>
      <c r="L15" s="279">
        <v>6882435</v>
      </c>
      <c r="M15" s="277">
        <v>6554704.08</v>
      </c>
      <c r="N15" s="279">
        <v>13539228</v>
      </c>
      <c r="O15" s="278">
        <v>22254504</v>
      </c>
      <c r="P15" s="277">
        <v>0</v>
      </c>
      <c r="Q15" s="278">
        <v>0</v>
      </c>
      <c r="R15" s="279">
        <v>67558055.17</v>
      </c>
      <c r="S15" s="278">
        <v>46873003.43</v>
      </c>
      <c r="T15" s="279">
        <v>79970558.83</v>
      </c>
      <c r="U15" s="278">
        <v>66969439.5</v>
      </c>
      <c r="V15" s="279">
        <v>3372075</v>
      </c>
      <c r="W15" s="278">
        <v>3211496.64</v>
      </c>
      <c r="X15" s="279">
        <v>8100813</v>
      </c>
      <c r="Y15" s="278">
        <v>0</v>
      </c>
      <c r="Z15" s="279">
        <v>28869253.34</v>
      </c>
      <c r="AA15" s="278">
        <v>28356947.67</v>
      </c>
      <c r="AB15" s="279">
        <v>0</v>
      </c>
      <c r="AC15" s="278">
        <v>0</v>
      </c>
      <c r="AD15" s="279">
        <v>133386551.4</v>
      </c>
      <c r="AE15" s="278">
        <v>57590823.4</v>
      </c>
      <c r="AF15" s="279">
        <v>75264764.73</v>
      </c>
      <c r="AG15" s="278">
        <v>61443706.05</v>
      </c>
      <c r="AH15" s="279">
        <v>0</v>
      </c>
      <c r="AI15" s="278">
        <v>0</v>
      </c>
      <c r="AJ15" s="279">
        <v>2397792</v>
      </c>
      <c r="AK15" s="278">
        <v>2397792</v>
      </c>
      <c r="AL15" s="279">
        <v>114866360.95</v>
      </c>
      <c r="AM15" s="278">
        <v>105969365.6</v>
      </c>
      <c r="AN15" s="279">
        <v>0</v>
      </c>
      <c r="AO15" s="278">
        <v>0</v>
      </c>
      <c r="AP15" s="277">
        <v>0</v>
      </c>
      <c r="AQ15" s="278">
        <v>0</v>
      </c>
      <c r="AR15" s="279">
        <v>39392829.04</v>
      </c>
      <c r="AS15" s="278">
        <v>27160417.85</v>
      </c>
    </row>
    <row r="16" spans="2:45" s="37" customFormat="1" ht="15">
      <c r="B16" s="38">
        <v>4300</v>
      </c>
      <c r="C16" s="39" t="s">
        <v>88</v>
      </c>
      <c r="D16" s="271">
        <f t="shared" si="0"/>
        <v>240560878.75999996</v>
      </c>
      <c r="E16" s="174">
        <f t="shared" si="0"/>
        <v>214687758.40999997</v>
      </c>
      <c r="F16" s="272">
        <v>1973002.77</v>
      </c>
      <c r="G16" s="273">
        <v>1953708.97</v>
      </c>
      <c r="H16" s="274">
        <v>409111.45</v>
      </c>
      <c r="I16" s="273">
        <v>0</v>
      </c>
      <c r="J16" s="274">
        <v>200406910.62</v>
      </c>
      <c r="K16" s="273">
        <v>172345412.92</v>
      </c>
      <c r="L16" s="274">
        <v>27859.6</v>
      </c>
      <c r="M16" s="272">
        <v>70788.98</v>
      </c>
      <c r="N16" s="274">
        <v>148921.66</v>
      </c>
      <c r="O16" s="273">
        <v>81860.51</v>
      </c>
      <c r="P16" s="272">
        <v>0</v>
      </c>
      <c r="Q16" s="273">
        <v>0</v>
      </c>
      <c r="R16" s="274">
        <v>833192.88</v>
      </c>
      <c r="S16" s="273">
        <v>820204.4</v>
      </c>
      <c r="T16" s="274">
        <v>0</v>
      </c>
      <c r="U16" s="273">
        <v>0</v>
      </c>
      <c r="V16" s="274">
        <v>96613.95</v>
      </c>
      <c r="W16" s="273">
        <v>90242.9</v>
      </c>
      <c r="X16" s="274">
        <v>992052.1000000001</v>
      </c>
      <c r="Y16" s="273">
        <v>4333717.11</v>
      </c>
      <c r="Z16" s="274">
        <v>1215041.21</v>
      </c>
      <c r="AA16" s="273">
        <v>731483.59</v>
      </c>
      <c r="AB16" s="274">
        <v>226446.66</v>
      </c>
      <c r="AC16" s="273">
        <v>622.26</v>
      </c>
      <c r="AD16" s="274">
        <v>23189089.46</v>
      </c>
      <c r="AE16" s="273">
        <v>21138666</v>
      </c>
      <c r="AF16" s="274">
        <v>0</v>
      </c>
      <c r="AG16" s="273">
        <v>0</v>
      </c>
      <c r="AH16" s="274">
        <v>3124536.68</v>
      </c>
      <c r="AI16" s="273">
        <v>2937824.1</v>
      </c>
      <c r="AJ16" s="274">
        <v>5738948.6</v>
      </c>
      <c r="AK16" s="273">
        <v>4632741.31</v>
      </c>
      <c r="AL16" s="274">
        <v>910134.64</v>
      </c>
      <c r="AM16" s="273">
        <v>575820.87</v>
      </c>
      <c r="AN16" s="274">
        <v>835873.01</v>
      </c>
      <c r="AO16" s="273">
        <v>4896439.79</v>
      </c>
      <c r="AP16" s="272">
        <v>118186.77</v>
      </c>
      <c r="AQ16" s="273">
        <v>78224.7</v>
      </c>
      <c r="AR16" s="274">
        <v>314956.7</v>
      </c>
      <c r="AS16" s="273">
        <v>0</v>
      </c>
    </row>
    <row r="17" spans="2:45" ht="15">
      <c r="B17" s="40">
        <v>4310</v>
      </c>
      <c r="C17" s="41" t="s">
        <v>89</v>
      </c>
      <c r="D17" s="276">
        <f t="shared" si="0"/>
        <v>214108488.83999997</v>
      </c>
      <c r="E17" s="174">
        <f t="shared" si="0"/>
        <v>177471064.36999997</v>
      </c>
      <c r="F17" s="277">
        <v>1973002.77</v>
      </c>
      <c r="G17" s="278">
        <v>1953708.97</v>
      </c>
      <c r="H17" s="279">
        <v>409111.45</v>
      </c>
      <c r="I17" s="278">
        <v>0</v>
      </c>
      <c r="J17" s="279">
        <v>178148247.54</v>
      </c>
      <c r="K17" s="278">
        <v>138757068.32</v>
      </c>
      <c r="L17" s="279">
        <v>0</v>
      </c>
      <c r="M17" s="277">
        <v>0</v>
      </c>
      <c r="N17" s="279">
        <v>148921.66</v>
      </c>
      <c r="O17" s="278">
        <v>81860.51</v>
      </c>
      <c r="P17" s="277">
        <v>0</v>
      </c>
      <c r="Q17" s="278">
        <v>0</v>
      </c>
      <c r="R17" s="279">
        <v>810995.88</v>
      </c>
      <c r="S17" s="278">
        <v>794231.61</v>
      </c>
      <c r="T17" s="279">
        <v>0</v>
      </c>
      <c r="U17" s="278">
        <v>0</v>
      </c>
      <c r="V17" s="279">
        <v>96613.95</v>
      </c>
      <c r="W17" s="278">
        <v>90242.9</v>
      </c>
      <c r="X17" s="279">
        <v>10.81</v>
      </c>
      <c r="Y17" s="278">
        <v>3120814.12</v>
      </c>
      <c r="Z17" s="279">
        <v>1215041.21</v>
      </c>
      <c r="AA17" s="278">
        <v>718746.59</v>
      </c>
      <c r="AB17" s="279">
        <v>226446.66</v>
      </c>
      <c r="AC17" s="278">
        <v>622.26</v>
      </c>
      <c r="AD17" s="279">
        <v>20512066.94</v>
      </c>
      <c r="AE17" s="278">
        <v>19078978.13</v>
      </c>
      <c r="AF17" s="279">
        <v>0</v>
      </c>
      <c r="AG17" s="278">
        <v>0</v>
      </c>
      <c r="AH17" s="279">
        <v>3124536.68</v>
      </c>
      <c r="AI17" s="278">
        <v>2937824.1</v>
      </c>
      <c r="AJ17" s="279">
        <v>5738948.6</v>
      </c>
      <c r="AK17" s="278">
        <v>4632741.31</v>
      </c>
      <c r="AL17" s="279">
        <v>868671.68</v>
      </c>
      <c r="AM17" s="278">
        <v>407785.76</v>
      </c>
      <c r="AN17" s="279">
        <v>835873.01</v>
      </c>
      <c r="AO17" s="278">
        <v>4896439.79</v>
      </c>
      <c r="AP17" s="277">
        <v>0</v>
      </c>
      <c r="AQ17" s="278">
        <v>0</v>
      </c>
      <c r="AR17" s="279">
        <v>0</v>
      </c>
      <c r="AS17" s="278">
        <v>0</v>
      </c>
    </row>
    <row r="18" spans="2:45" ht="15">
      <c r="B18" s="40">
        <v>4320</v>
      </c>
      <c r="C18" s="41" t="s">
        <v>90</v>
      </c>
      <c r="D18" s="276">
        <f t="shared" si="0"/>
        <v>0</v>
      </c>
      <c r="E18" s="174">
        <f t="shared" si="0"/>
        <v>0</v>
      </c>
      <c r="F18" s="277">
        <v>0</v>
      </c>
      <c r="G18" s="278">
        <v>0</v>
      </c>
      <c r="H18" s="279">
        <v>0</v>
      </c>
      <c r="I18" s="278">
        <v>0</v>
      </c>
      <c r="J18" s="279">
        <v>0</v>
      </c>
      <c r="K18" s="278">
        <v>0</v>
      </c>
      <c r="L18" s="279">
        <v>0</v>
      </c>
      <c r="M18" s="277">
        <v>0</v>
      </c>
      <c r="N18" s="279">
        <v>0</v>
      </c>
      <c r="O18" s="278">
        <v>0</v>
      </c>
      <c r="P18" s="277">
        <v>0</v>
      </c>
      <c r="Q18" s="278">
        <v>0</v>
      </c>
      <c r="R18" s="279">
        <v>0</v>
      </c>
      <c r="S18" s="278">
        <v>0</v>
      </c>
      <c r="T18" s="279">
        <v>0</v>
      </c>
      <c r="U18" s="278">
        <v>0</v>
      </c>
      <c r="V18" s="279">
        <v>0</v>
      </c>
      <c r="W18" s="278">
        <v>0</v>
      </c>
      <c r="X18" s="279">
        <v>0</v>
      </c>
      <c r="Y18" s="278">
        <v>0</v>
      </c>
      <c r="Z18" s="279">
        <v>0</v>
      </c>
      <c r="AA18" s="278">
        <v>0</v>
      </c>
      <c r="AB18" s="279">
        <v>0</v>
      </c>
      <c r="AC18" s="278">
        <v>0</v>
      </c>
      <c r="AD18" s="279">
        <v>0</v>
      </c>
      <c r="AE18" s="278">
        <v>0</v>
      </c>
      <c r="AF18" s="279">
        <v>0</v>
      </c>
      <c r="AG18" s="278">
        <v>0</v>
      </c>
      <c r="AH18" s="279">
        <v>0</v>
      </c>
      <c r="AI18" s="278">
        <v>0</v>
      </c>
      <c r="AJ18" s="279">
        <v>0</v>
      </c>
      <c r="AK18" s="278">
        <v>0</v>
      </c>
      <c r="AL18" s="279">
        <v>0</v>
      </c>
      <c r="AM18" s="278">
        <v>0</v>
      </c>
      <c r="AN18" s="279">
        <v>0</v>
      </c>
      <c r="AO18" s="278">
        <v>0</v>
      </c>
      <c r="AP18" s="277">
        <v>0</v>
      </c>
      <c r="AQ18" s="278">
        <v>0</v>
      </c>
      <c r="AR18" s="279">
        <v>0</v>
      </c>
      <c r="AS18" s="278">
        <v>0</v>
      </c>
    </row>
    <row r="19" spans="2:45" ht="22.5">
      <c r="B19" s="40">
        <v>4330</v>
      </c>
      <c r="C19" s="41" t="s">
        <v>91</v>
      </c>
      <c r="D19" s="276">
        <f t="shared" si="0"/>
        <v>4409774.81</v>
      </c>
      <c r="E19" s="174">
        <f t="shared" si="0"/>
        <v>0</v>
      </c>
      <c r="F19" s="277">
        <v>0</v>
      </c>
      <c r="G19" s="278">
        <v>0</v>
      </c>
      <c r="H19" s="279">
        <v>0</v>
      </c>
      <c r="I19" s="278">
        <v>0</v>
      </c>
      <c r="J19" s="279">
        <v>4409774.81</v>
      </c>
      <c r="K19" s="278">
        <v>0</v>
      </c>
      <c r="L19" s="279">
        <v>0</v>
      </c>
      <c r="M19" s="277">
        <v>0</v>
      </c>
      <c r="N19" s="279">
        <v>0</v>
      </c>
      <c r="O19" s="278">
        <v>0</v>
      </c>
      <c r="P19" s="277">
        <v>0</v>
      </c>
      <c r="Q19" s="278">
        <v>0</v>
      </c>
      <c r="R19" s="279">
        <v>0</v>
      </c>
      <c r="S19" s="278">
        <v>0</v>
      </c>
      <c r="T19" s="279">
        <v>0</v>
      </c>
      <c r="U19" s="278">
        <v>0</v>
      </c>
      <c r="V19" s="279">
        <v>0</v>
      </c>
      <c r="W19" s="278">
        <v>0</v>
      </c>
      <c r="X19" s="279">
        <v>0</v>
      </c>
      <c r="Y19" s="278">
        <v>0</v>
      </c>
      <c r="Z19" s="279">
        <v>0</v>
      </c>
      <c r="AA19" s="278">
        <v>0</v>
      </c>
      <c r="AB19" s="279">
        <v>0</v>
      </c>
      <c r="AC19" s="278">
        <v>0</v>
      </c>
      <c r="AD19" s="279">
        <v>0</v>
      </c>
      <c r="AE19" s="278">
        <v>0</v>
      </c>
      <c r="AF19" s="279">
        <v>0</v>
      </c>
      <c r="AG19" s="278">
        <v>0</v>
      </c>
      <c r="AH19" s="279">
        <v>0</v>
      </c>
      <c r="AI19" s="278">
        <v>0</v>
      </c>
      <c r="AJ19" s="279">
        <v>0</v>
      </c>
      <c r="AK19" s="278">
        <v>0</v>
      </c>
      <c r="AL19" s="279">
        <v>0</v>
      </c>
      <c r="AM19" s="278">
        <v>0</v>
      </c>
      <c r="AN19" s="279">
        <v>0</v>
      </c>
      <c r="AO19" s="278">
        <v>0</v>
      </c>
      <c r="AP19" s="277">
        <v>0</v>
      </c>
      <c r="AQ19" s="278">
        <v>0</v>
      </c>
      <c r="AR19" s="279">
        <v>0</v>
      </c>
      <c r="AS19" s="278">
        <v>0</v>
      </c>
    </row>
    <row r="20" spans="2:45" ht="15">
      <c r="B20" s="40">
        <v>4340</v>
      </c>
      <c r="C20" s="41" t="s">
        <v>92</v>
      </c>
      <c r="D20" s="276">
        <f aca="true" t="shared" si="1" ref="D20:E56">+F20+H20+J20+L20+N20+P20+R20+T20+V20+X20+Z20+AB20+AD20+AF20+AH20+AJ20+AL20+AN20+AP20+AR20+AT20</f>
        <v>0</v>
      </c>
      <c r="E20" s="174">
        <f t="shared" si="1"/>
        <v>0</v>
      </c>
      <c r="F20" s="277">
        <v>0</v>
      </c>
      <c r="G20" s="278">
        <v>0</v>
      </c>
      <c r="H20" s="279">
        <v>0</v>
      </c>
      <c r="I20" s="278">
        <v>0</v>
      </c>
      <c r="J20" s="279">
        <v>0</v>
      </c>
      <c r="K20" s="278">
        <v>0</v>
      </c>
      <c r="L20" s="279">
        <v>0</v>
      </c>
      <c r="M20" s="277">
        <v>0</v>
      </c>
      <c r="N20" s="279">
        <v>0</v>
      </c>
      <c r="O20" s="278">
        <v>0</v>
      </c>
      <c r="P20" s="277">
        <v>0</v>
      </c>
      <c r="Q20" s="278">
        <v>0</v>
      </c>
      <c r="R20" s="279">
        <v>0</v>
      </c>
      <c r="S20" s="278">
        <v>0</v>
      </c>
      <c r="T20" s="279">
        <v>0</v>
      </c>
      <c r="U20" s="278">
        <v>0</v>
      </c>
      <c r="V20" s="279">
        <v>0</v>
      </c>
      <c r="W20" s="278">
        <v>0</v>
      </c>
      <c r="X20" s="279">
        <v>0</v>
      </c>
      <c r="Y20" s="278">
        <v>0</v>
      </c>
      <c r="Z20" s="279">
        <v>0</v>
      </c>
      <c r="AA20" s="278">
        <v>0</v>
      </c>
      <c r="AB20" s="279">
        <v>0</v>
      </c>
      <c r="AC20" s="278">
        <v>0</v>
      </c>
      <c r="AD20" s="279">
        <v>0</v>
      </c>
      <c r="AE20" s="278">
        <v>0</v>
      </c>
      <c r="AF20" s="279">
        <v>0</v>
      </c>
      <c r="AG20" s="278">
        <v>0</v>
      </c>
      <c r="AH20" s="279">
        <v>0</v>
      </c>
      <c r="AI20" s="278">
        <v>0</v>
      </c>
      <c r="AJ20" s="279">
        <v>0</v>
      </c>
      <c r="AK20" s="278">
        <v>0</v>
      </c>
      <c r="AL20" s="279">
        <v>0</v>
      </c>
      <c r="AM20" s="278">
        <v>0</v>
      </c>
      <c r="AN20" s="279">
        <v>0</v>
      </c>
      <c r="AO20" s="278">
        <v>0</v>
      </c>
      <c r="AP20" s="277">
        <v>0</v>
      </c>
      <c r="AQ20" s="278">
        <v>0</v>
      </c>
      <c r="AR20" s="279">
        <v>0</v>
      </c>
      <c r="AS20" s="278">
        <v>0</v>
      </c>
    </row>
    <row r="21" spans="2:45" ht="15">
      <c r="B21" s="40">
        <v>4390</v>
      </c>
      <c r="C21" s="41" t="s">
        <v>93</v>
      </c>
      <c r="D21" s="276">
        <f t="shared" si="1"/>
        <v>22042615.11</v>
      </c>
      <c r="E21" s="174">
        <f t="shared" si="1"/>
        <v>37216694.04</v>
      </c>
      <c r="F21" s="277">
        <v>0</v>
      </c>
      <c r="G21" s="278">
        <v>0</v>
      </c>
      <c r="H21" s="279">
        <v>0</v>
      </c>
      <c r="I21" s="278">
        <v>0</v>
      </c>
      <c r="J21" s="279">
        <v>17848888.27</v>
      </c>
      <c r="K21" s="278">
        <v>33588344.6</v>
      </c>
      <c r="L21" s="279">
        <v>27859.6</v>
      </c>
      <c r="M21" s="277">
        <v>70788.98</v>
      </c>
      <c r="N21" s="279">
        <v>0</v>
      </c>
      <c r="O21" s="278">
        <v>0</v>
      </c>
      <c r="P21" s="277">
        <v>0</v>
      </c>
      <c r="Q21" s="278">
        <v>0</v>
      </c>
      <c r="R21" s="279">
        <v>22197</v>
      </c>
      <c r="S21" s="278">
        <v>25972.79</v>
      </c>
      <c r="T21" s="279">
        <v>0</v>
      </c>
      <c r="U21" s="278">
        <v>0</v>
      </c>
      <c r="V21" s="279">
        <v>0</v>
      </c>
      <c r="W21" s="278">
        <v>0</v>
      </c>
      <c r="X21" s="279">
        <v>992041.29</v>
      </c>
      <c r="Y21" s="278">
        <v>1212902.99</v>
      </c>
      <c r="Z21" s="279">
        <v>0</v>
      </c>
      <c r="AA21" s="278">
        <v>12737</v>
      </c>
      <c r="AB21" s="279">
        <v>0</v>
      </c>
      <c r="AC21" s="278">
        <v>0</v>
      </c>
      <c r="AD21" s="279">
        <v>2677022.52</v>
      </c>
      <c r="AE21" s="278">
        <v>2059687.87</v>
      </c>
      <c r="AF21" s="279">
        <v>0</v>
      </c>
      <c r="AG21" s="278">
        <v>0</v>
      </c>
      <c r="AH21" s="279">
        <v>0</v>
      </c>
      <c r="AI21" s="278">
        <v>0</v>
      </c>
      <c r="AJ21" s="279">
        <v>0</v>
      </c>
      <c r="AK21" s="278">
        <v>0</v>
      </c>
      <c r="AL21" s="279">
        <v>41462.96</v>
      </c>
      <c r="AM21" s="278">
        <v>168035.11</v>
      </c>
      <c r="AN21" s="279">
        <v>0</v>
      </c>
      <c r="AO21" s="278">
        <v>0</v>
      </c>
      <c r="AP21" s="277">
        <v>118186.77</v>
      </c>
      <c r="AQ21" s="278">
        <v>78224.7</v>
      </c>
      <c r="AR21" s="279">
        <v>314956.7</v>
      </c>
      <c r="AS21" s="278">
        <v>0</v>
      </c>
    </row>
    <row r="22" spans="2:45" s="37" customFormat="1" ht="15">
      <c r="B22" s="38">
        <v>5000</v>
      </c>
      <c r="C22" s="39" t="s">
        <v>94</v>
      </c>
      <c r="D22" s="271">
        <f t="shared" si="1"/>
        <v>3294449749.770001</v>
      </c>
      <c r="E22" s="137">
        <f t="shared" si="1"/>
        <v>2992452650.7700005</v>
      </c>
      <c r="F22" s="272">
        <v>137739173.3</v>
      </c>
      <c r="G22" s="273">
        <v>126716553.13</v>
      </c>
      <c r="H22" s="274">
        <v>99825939.21000001</v>
      </c>
      <c r="I22" s="273">
        <v>97949042.22000001</v>
      </c>
      <c r="J22" s="274">
        <v>2207936510.3500004</v>
      </c>
      <c r="K22" s="273">
        <v>2005407376.2799997</v>
      </c>
      <c r="L22" s="274">
        <v>12015934.12</v>
      </c>
      <c r="M22" s="272">
        <v>10505353.09</v>
      </c>
      <c r="N22" s="274">
        <v>67132932.25</v>
      </c>
      <c r="O22" s="273">
        <v>61527504.78</v>
      </c>
      <c r="P22" s="272">
        <v>0</v>
      </c>
      <c r="Q22" s="273">
        <v>0</v>
      </c>
      <c r="R22" s="274">
        <v>40877968.46000001</v>
      </c>
      <c r="S22" s="273">
        <v>42728887.27</v>
      </c>
      <c r="T22" s="274">
        <v>93442442.17000002</v>
      </c>
      <c r="U22" s="273">
        <v>79509673.83999999</v>
      </c>
      <c r="V22" s="274">
        <v>2756674.7399999998</v>
      </c>
      <c r="W22" s="273">
        <v>2776606.99</v>
      </c>
      <c r="X22" s="274">
        <v>149986589.92</v>
      </c>
      <c r="Y22" s="273">
        <v>138461546.38</v>
      </c>
      <c r="Z22" s="274">
        <v>27809520.96</v>
      </c>
      <c r="AA22" s="273">
        <v>27350291.419999998</v>
      </c>
      <c r="AB22" s="274">
        <v>30212309.28</v>
      </c>
      <c r="AC22" s="273">
        <v>29531533.03</v>
      </c>
      <c r="AD22" s="274">
        <v>59384654.27999999</v>
      </c>
      <c r="AE22" s="273">
        <v>69582971.85</v>
      </c>
      <c r="AF22" s="274">
        <v>72067717.19</v>
      </c>
      <c r="AG22" s="273">
        <v>70817243.95</v>
      </c>
      <c r="AH22" s="274">
        <v>2115255.1</v>
      </c>
      <c r="AI22" s="273">
        <v>3170766.4400000004</v>
      </c>
      <c r="AJ22" s="274">
        <v>15325521.540000001</v>
      </c>
      <c r="AK22" s="273">
        <v>13707038.799999999</v>
      </c>
      <c r="AL22" s="274">
        <v>133289156.55000001</v>
      </c>
      <c r="AM22" s="273">
        <v>121787262.16</v>
      </c>
      <c r="AN22" s="274">
        <v>27248562.869999997</v>
      </c>
      <c r="AO22" s="273">
        <v>22101988.630000003</v>
      </c>
      <c r="AP22" s="272">
        <v>80931839.02</v>
      </c>
      <c r="AQ22" s="273">
        <v>42132735.42</v>
      </c>
      <c r="AR22" s="274">
        <v>34351048.46000001</v>
      </c>
      <c r="AS22" s="273">
        <v>26688275.09</v>
      </c>
    </row>
    <row r="23" spans="2:45" s="37" customFormat="1" ht="15">
      <c r="B23" s="38">
        <v>5100</v>
      </c>
      <c r="C23" s="39" t="s">
        <v>95</v>
      </c>
      <c r="D23" s="271">
        <f t="shared" si="1"/>
        <v>2394341357.8500004</v>
      </c>
      <c r="E23" s="137">
        <f t="shared" si="1"/>
        <v>2162474644.45</v>
      </c>
      <c r="F23" s="272">
        <v>123747569.31</v>
      </c>
      <c r="G23" s="273">
        <v>113431933.22</v>
      </c>
      <c r="H23" s="274">
        <v>80245508.48</v>
      </c>
      <c r="I23" s="273">
        <v>79411526.43</v>
      </c>
      <c r="J23" s="274">
        <v>1409970746.7600002</v>
      </c>
      <c r="K23" s="273">
        <v>1287970051.1999998</v>
      </c>
      <c r="L23" s="274">
        <v>11033127.68</v>
      </c>
      <c r="M23" s="272">
        <v>9305430.18</v>
      </c>
      <c r="N23" s="274">
        <v>66067165.75</v>
      </c>
      <c r="O23" s="273">
        <v>60817682</v>
      </c>
      <c r="P23" s="272">
        <v>0</v>
      </c>
      <c r="Q23" s="273">
        <v>0</v>
      </c>
      <c r="R23" s="274">
        <v>36548274.190000005</v>
      </c>
      <c r="S23" s="273">
        <v>40033869.6</v>
      </c>
      <c r="T23" s="274">
        <v>91977467.99000001</v>
      </c>
      <c r="U23" s="273">
        <v>78064625.35999998</v>
      </c>
      <c r="V23" s="274">
        <v>2609322.88</v>
      </c>
      <c r="W23" s="273">
        <v>2630368.99</v>
      </c>
      <c r="X23" s="274">
        <v>129029128.28</v>
      </c>
      <c r="Y23" s="273">
        <v>116098793.36999999</v>
      </c>
      <c r="Z23" s="274">
        <v>26963266.07</v>
      </c>
      <c r="AA23" s="273">
        <v>26730063.43</v>
      </c>
      <c r="AB23" s="274">
        <v>30203716.48</v>
      </c>
      <c r="AC23" s="273">
        <v>29531533.03</v>
      </c>
      <c r="AD23" s="274">
        <v>53489501.32999999</v>
      </c>
      <c r="AE23" s="273">
        <v>47406652.89</v>
      </c>
      <c r="AF23" s="274">
        <v>68483622.97</v>
      </c>
      <c r="AG23" s="273">
        <v>61516265.830000006</v>
      </c>
      <c r="AH23" s="274">
        <v>2018184.17</v>
      </c>
      <c r="AI23" s="273">
        <v>3061519.45</v>
      </c>
      <c r="AJ23" s="274">
        <v>2194136.13</v>
      </c>
      <c r="AK23" s="273">
        <v>1670954.53</v>
      </c>
      <c r="AL23" s="274">
        <v>127167504.78</v>
      </c>
      <c r="AM23" s="273">
        <v>118216547.44</v>
      </c>
      <c r="AN23" s="274">
        <v>18507151.79</v>
      </c>
      <c r="AO23" s="273">
        <v>18412740.180000003</v>
      </c>
      <c r="AP23" s="272">
        <v>80525757.94</v>
      </c>
      <c r="AQ23" s="273">
        <v>41726654.34</v>
      </c>
      <c r="AR23" s="274">
        <v>33560204.870000005</v>
      </c>
      <c r="AS23" s="273">
        <v>26437432.98</v>
      </c>
    </row>
    <row r="24" spans="2:45" ht="15">
      <c r="B24" s="40">
        <v>5110</v>
      </c>
      <c r="C24" s="41" t="s">
        <v>96</v>
      </c>
      <c r="D24" s="276">
        <f t="shared" si="1"/>
        <v>892939413.2700001</v>
      </c>
      <c r="E24" s="174">
        <f t="shared" si="1"/>
        <v>813911724.5999998</v>
      </c>
      <c r="F24" s="277">
        <v>98366173.18</v>
      </c>
      <c r="G24" s="278">
        <v>91731789.13</v>
      </c>
      <c r="H24" s="279">
        <v>52312478.06</v>
      </c>
      <c r="I24" s="278">
        <v>49740588.68</v>
      </c>
      <c r="J24" s="279">
        <v>432367668.93</v>
      </c>
      <c r="K24" s="278">
        <v>389747108.19</v>
      </c>
      <c r="L24" s="279">
        <v>10100034.549999999</v>
      </c>
      <c r="M24" s="277">
        <v>8192506.619999999</v>
      </c>
      <c r="N24" s="279">
        <v>32119704.73</v>
      </c>
      <c r="O24" s="278">
        <v>27779925.64</v>
      </c>
      <c r="P24" s="277">
        <v>0</v>
      </c>
      <c r="Q24" s="278">
        <v>0</v>
      </c>
      <c r="R24" s="279">
        <v>15399330.3</v>
      </c>
      <c r="S24" s="278">
        <v>15187182.31</v>
      </c>
      <c r="T24" s="279">
        <v>50650466.21</v>
      </c>
      <c r="U24" s="278">
        <v>47085871.48</v>
      </c>
      <c r="V24" s="279">
        <v>1984630.37</v>
      </c>
      <c r="W24" s="278">
        <v>1903294.42</v>
      </c>
      <c r="X24" s="279">
        <v>38185650.39</v>
      </c>
      <c r="Y24" s="278">
        <v>35153895.26</v>
      </c>
      <c r="Z24" s="279">
        <v>16145537.95</v>
      </c>
      <c r="AA24" s="278">
        <v>14993237.41</v>
      </c>
      <c r="AB24" s="279">
        <v>22956269.85</v>
      </c>
      <c r="AC24" s="278">
        <v>22153647.31</v>
      </c>
      <c r="AD24" s="279">
        <v>42510759.16</v>
      </c>
      <c r="AE24" s="278">
        <v>37047989.64</v>
      </c>
      <c r="AF24" s="279">
        <v>53918031.72</v>
      </c>
      <c r="AG24" s="278">
        <v>50288493.45</v>
      </c>
      <c r="AH24" s="279">
        <v>1015685.45</v>
      </c>
      <c r="AI24" s="278">
        <v>2066771.3</v>
      </c>
      <c r="AJ24" s="279">
        <v>0</v>
      </c>
      <c r="AK24" s="278">
        <v>0</v>
      </c>
      <c r="AL24" s="279">
        <v>669376.42</v>
      </c>
      <c r="AM24" s="278">
        <v>365581.11</v>
      </c>
      <c r="AN24" s="279">
        <v>150851.41</v>
      </c>
      <c r="AO24" s="278">
        <v>129865.92</v>
      </c>
      <c r="AP24" s="277">
        <v>0</v>
      </c>
      <c r="AQ24" s="278">
        <v>0</v>
      </c>
      <c r="AR24" s="279">
        <v>24086764.59</v>
      </c>
      <c r="AS24" s="278">
        <v>20343976.73</v>
      </c>
    </row>
    <row r="25" spans="2:45" ht="15">
      <c r="B25" s="40">
        <v>5120</v>
      </c>
      <c r="C25" s="41" t="s">
        <v>97</v>
      </c>
      <c r="D25" s="276">
        <f t="shared" si="1"/>
        <v>255511348.02000004</v>
      </c>
      <c r="E25" s="174">
        <f t="shared" si="1"/>
        <v>179966176.87999997</v>
      </c>
      <c r="F25" s="277">
        <v>6653011.33</v>
      </c>
      <c r="G25" s="278">
        <v>5409417.58</v>
      </c>
      <c r="H25" s="279">
        <v>9255014.07</v>
      </c>
      <c r="I25" s="278">
        <v>8147065.75</v>
      </c>
      <c r="J25" s="279">
        <v>180578136.76</v>
      </c>
      <c r="K25" s="278">
        <v>114903388.35</v>
      </c>
      <c r="L25" s="279">
        <v>107260.65000000001</v>
      </c>
      <c r="M25" s="277">
        <v>161641.21000000002</v>
      </c>
      <c r="N25" s="279">
        <v>17478802.18</v>
      </c>
      <c r="O25" s="278">
        <v>15354114.17</v>
      </c>
      <c r="P25" s="277">
        <v>0</v>
      </c>
      <c r="Q25" s="278">
        <v>0</v>
      </c>
      <c r="R25" s="279">
        <v>4464810.83</v>
      </c>
      <c r="S25" s="278">
        <v>1945735.76</v>
      </c>
      <c r="T25" s="279">
        <v>2015501.45</v>
      </c>
      <c r="U25" s="278">
        <v>1619588.41</v>
      </c>
      <c r="V25" s="279">
        <v>147675.46</v>
      </c>
      <c r="W25" s="278">
        <v>152107.07</v>
      </c>
      <c r="X25" s="279">
        <v>6000776.9</v>
      </c>
      <c r="Y25" s="278">
        <v>6315633.9</v>
      </c>
      <c r="Z25" s="279">
        <v>500915.63</v>
      </c>
      <c r="AA25" s="278">
        <v>440016.23</v>
      </c>
      <c r="AB25" s="279">
        <v>2857351.34</v>
      </c>
      <c r="AC25" s="278">
        <v>2649205.19</v>
      </c>
      <c r="AD25" s="279">
        <v>1647758.8</v>
      </c>
      <c r="AE25" s="278">
        <v>1347331.01</v>
      </c>
      <c r="AF25" s="279">
        <v>5732875.15</v>
      </c>
      <c r="AG25" s="278">
        <v>4540397.74</v>
      </c>
      <c r="AH25" s="279">
        <v>146262.22</v>
      </c>
      <c r="AI25" s="278">
        <v>156157.24</v>
      </c>
      <c r="AJ25" s="279">
        <v>705593.38</v>
      </c>
      <c r="AK25" s="278">
        <v>662374.18</v>
      </c>
      <c r="AL25" s="279">
        <v>11676027.86</v>
      </c>
      <c r="AM25" s="278">
        <v>12642284.02</v>
      </c>
      <c r="AN25" s="279">
        <v>0</v>
      </c>
      <c r="AO25" s="278">
        <v>0</v>
      </c>
      <c r="AP25" s="277">
        <v>3993462.5</v>
      </c>
      <c r="AQ25" s="278">
        <v>2675949.84</v>
      </c>
      <c r="AR25" s="279">
        <v>1550111.51</v>
      </c>
      <c r="AS25" s="278">
        <v>843769.23</v>
      </c>
    </row>
    <row r="26" spans="2:45" ht="15">
      <c r="B26" s="40">
        <v>5130</v>
      </c>
      <c r="C26" s="41" t="s">
        <v>98</v>
      </c>
      <c r="D26" s="276">
        <f t="shared" si="1"/>
        <v>1245890596.5600002</v>
      </c>
      <c r="E26" s="174">
        <f t="shared" si="1"/>
        <v>1168596742.97</v>
      </c>
      <c r="F26" s="277">
        <v>18728384.8</v>
      </c>
      <c r="G26" s="278">
        <v>16290726.51</v>
      </c>
      <c r="H26" s="279">
        <v>18678016.35</v>
      </c>
      <c r="I26" s="278">
        <v>21523872</v>
      </c>
      <c r="J26" s="279">
        <v>797024941.07</v>
      </c>
      <c r="K26" s="278">
        <v>783319554.66</v>
      </c>
      <c r="L26" s="279">
        <v>825832.48</v>
      </c>
      <c r="M26" s="277">
        <v>951282.3499999999</v>
      </c>
      <c r="N26" s="279">
        <v>16468658.84</v>
      </c>
      <c r="O26" s="278">
        <v>17683642.19</v>
      </c>
      <c r="P26" s="277">
        <v>0</v>
      </c>
      <c r="Q26" s="278">
        <v>0</v>
      </c>
      <c r="R26" s="279">
        <v>16684133.06</v>
      </c>
      <c r="S26" s="278">
        <v>22900951.53</v>
      </c>
      <c r="T26" s="279">
        <v>39311500.33</v>
      </c>
      <c r="U26" s="278">
        <v>29359165.47</v>
      </c>
      <c r="V26" s="279">
        <v>477017.05</v>
      </c>
      <c r="W26" s="278">
        <v>574967.5</v>
      </c>
      <c r="X26" s="279">
        <v>84842700.99</v>
      </c>
      <c r="Y26" s="278">
        <v>74629264.21</v>
      </c>
      <c r="Z26" s="279">
        <v>10316812.49</v>
      </c>
      <c r="AA26" s="278">
        <v>11296809.79</v>
      </c>
      <c r="AB26" s="279">
        <v>4390095.29</v>
      </c>
      <c r="AC26" s="278">
        <v>4728680.53</v>
      </c>
      <c r="AD26" s="279">
        <v>9330983.37</v>
      </c>
      <c r="AE26" s="278">
        <v>9011332.24</v>
      </c>
      <c r="AF26" s="279">
        <v>8832716.1</v>
      </c>
      <c r="AG26" s="278">
        <v>6687374.64</v>
      </c>
      <c r="AH26" s="279">
        <v>856236.5</v>
      </c>
      <c r="AI26" s="278">
        <v>838590.91</v>
      </c>
      <c r="AJ26" s="279">
        <v>1488542.75</v>
      </c>
      <c r="AK26" s="278">
        <v>1008580.35</v>
      </c>
      <c r="AL26" s="279">
        <v>114822100.5</v>
      </c>
      <c r="AM26" s="278">
        <v>105208682.31</v>
      </c>
      <c r="AN26" s="279">
        <v>18356300.38</v>
      </c>
      <c r="AO26" s="278">
        <v>18282874.26</v>
      </c>
      <c r="AP26" s="277">
        <v>76532295.44</v>
      </c>
      <c r="AQ26" s="278">
        <v>39050704.5</v>
      </c>
      <c r="AR26" s="279">
        <v>7923328.77</v>
      </c>
      <c r="AS26" s="278">
        <v>5249687.02</v>
      </c>
    </row>
    <row r="27" spans="2:45" s="37" customFormat="1" ht="15">
      <c r="B27" s="38">
        <v>5200</v>
      </c>
      <c r="C27" s="39" t="s">
        <v>99</v>
      </c>
      <c r="D27" s="271">
        <f t="shared" si="1"/>
        <v>139422809.98</v>
      </c>
      <c r="E27" s="137">
        <f t="shared" si="1"/>
        <v>130606177.83</v>
      </c>
      <c r="F27" s="272">
        <v>10058831.05</v>
      </c>
      <c r="G27" s="273">
        <v>9232947.83</v>
      </c>
      <c r="H27" s="274">
        <v>17448864.76</v>
      </c>
      <c r="I27" s="273">
        <v>17211876.59</v>
      </c>
      <c r="J27" s="274">
        <v>90840510.13</v>
      </c>
      <c r="K27" s="273">
        <v>84824250.68</v>
      </c>
      <c r="L27" s="274">
        <v>0</v>
      </c>
      <c r="M27" s="272">
        <v>0</v>
      </c>
      <c r="N27" s="274">
        <v>0</v>
      </c>
      <c r="O27" s="273">
        <v>0</v>
      </c>
      <c r="P27" s="272">
        <v>0</v>
      </c>
      <c r="Q27" s="273">
        <v>0</v>
      </c>
      <c r="R27" s="274">
        <v>0</v>
      </c>
      <c r="S27" s="273">
        <v>0</v>
      </c>
      <c r="T27" s="274">
        <v>0</v>
      </c>
      <c r="U27" s="273">
        <v>0</v>
      </c>
      <c r="V27" s="274">
        <v>0</v>
      </c>
      <c r="W27" s="273">
        <v>0</v>
      </c>
      <c r="X27" s="274">
        <v>7908567.48</v>
      </c>
      <c r="Y27" s="273">
        <v>7539234.6</v>
      </c>
      <c r="Z27" s="274">
        <v>0</v>
      </c>
      <c r="AA27" s="273">
        <v>0</v>
      </c>
      <c r="AB27" s="274">
        <v>8592.8</v>
      </c>
      <c r="AC27" s="273">
        <v>0</v>
      </c>
      <c r="AD27" s="274">
        <v>65001.86</v>
      </c>
      <c r="AE27" s="273">
        <v>86341.3</v>
      </c>
      <c r="AF27" s="274">
        <v>0</v>
      </c>
      <c r="AG27" s="273">
        <v>0</v>
      </c>
      <c r="AH27" s="274">
        <v>0</v>
      </c>
      <c r="AI27" s="273">
        <v>0</v>
      </c>
      <c r="AJ27" s="274">
        <v>12798441.9</v>
      </c>
      <c r="AK27" s="273">
        <v>11553526.83</v>
      </c>
      <c r="AL27" s="274">
        <v>0</v>
      </c>
      <c r="AM27" s="273">
        <v>0</v>
      </c>
      <c r="AN27" s="274">
        <v>0</v>
      </c>
      <c r="AO27" s="273">
        <v>0</v>
      </c>
      <c r="AP27" s="272">
        <v>0</v>
      </c>
      <c r="AQ27" s="273">
        <v>0</v>
      </c>
      <c r="AR27" s="274">
        <v>294000</v>
      </c>
      <c r="AS27" s="273">
        <v>158000</v>
      </c>
    </row>
    <row r="28" spans="2:45" ht="15">
      <c r="B28" s="40">
        <v>5210</v>
      </c>
      <c r="C28" s="41" t="s">
        <v>100</v>
      </c>
      <c r="D28" s="276">
        <f t="shared" si="1"/>
        <v>0</v>
      </c>
      <c r="E28" s="174">
        <f t="shared" si="1"/>
        <v>0</v>
      </c>
      <c r="F28" s="277">
        <v>0</v>
      </c>
      <c r="G28" s="278">
        <v>0</v>
      </c>
      <c r="H28" s="279">
        <v>0</v>
      </c>
      <c r="I28" s="278">
        <v>0</v>
      </c>
      <c r="J28" s="279">
        <v>0</v>
      </c>
      <c r="K28" s="278">
        <v>0</v>
      </c>
      <c r="L28" s="279">
        <v>0</v>
      </c>
      <c r="M28" s="277">
        <v>0</v>
      </c>
      <c r="N28" s="279">
        <v>0</v>
      </c>
      <c r="O28" s="278">
        <v>0</v>
      </c>
      <c r="P28" s="277">
        <v>0</v>
      </c>
      <c r="Q28" s="278">
        <v>0</v>
      </c>
      <c r="R28" s="279">
        <v>0</v>
      </c>
      <c r="S28" s="278">
        <v>0</v>
      </c>
      <c r="T28" s="279">
        <v>0</v>
      </c>
      <c r="U28" s="278">
        <v>0</v>
      </c>
      <c r="V28" s="279">
        <v>0</v>
      </c>
      <c r="W28" s="278">
        <v>0</v>
      </c>
      <c r="X28" s="279">
        <v>0</v>
      </c>
      <c r="Y28" s="278">
        <v>0</v>
      </c>
      <c r="Z28" s="279">
        <v>0</v>
      </c>
      <c r="AA28" s="278">
        <v>0</v>
      </c>
      <c r="AB28" s="279">
        <v>0</v>
      </c>
      <c r="AC28" s="278">
        <v>0</v>
      </c>
      <c r="AD28" s="279">
        <v>0</v>
      </c>
      <c r="AE28" s="278">
        <v>0</v>
      </c>
      <c r="AF28" s="279">
        <v>0</v>
      </c>
      <c r="AG28" s="278">
        <v>0</v>
      </c>
      <c r="AH28" s="279">
        <v>0</v>
      </c>
      <c r="AI28" s="278">
        <v>0</v>
      </c>
      <c r="AJ28" s="279">
        <v>0</v>
      </c>
      <c r="AK28" s="278">
        <v>0</v>
      </c>
      <c r="AL28" s="279">
        <v>0</v>
      </c>
      <c r="AM28" s="278">
        <v>0</v>
      </c>
      <c r="AN28" s="279">
        <v>0</v>
      </c>
      <c r="AO28" s="278">
        <v>0</v>
      </c>
      <c r="AP28" s="277">
        <v>0</v>
      </c>
      <c r="AQ28" s="278">
        <v>0</v>
      </c>
      <c r="AR28" s="279">
        <v>0</v>
      </c>
      <c r="AS28" s="278">
        <v>0</v>
      </c>
    </row>
    <row r="29" spans="2:45" ht="15">
      <c r="B29" s="40">
        <v>5220</v>
      </c>
      <c r="C29" s="41" t="s">
        <v>101</v>
      </c>
      <c r="D29" s="276">
        <f t="shared" si="1"/>
        <v>21144987.48</v>
      </c>
      <c r="E29" s="174">
        <f t="shared" si="1"/>
        <v>20279622.66</v>
      </c>
      <c r="F29" s="277">
        <v>658020</v>
      </c>
      <c r="G29" s="278">
        <v>1275801.4</v>
      </c>
      <c r="H29" s="279">
        <v>0</v>
      </c>
      <c r="I29" s="278">
        <v>0</v>
      </c>
      <c r="J29" s="279">
        <v>0</v>
      </c>
      <c r="K29" s="278">
        <v>0</v>
      </c>
      <c r="L29" s="279">
        <v>0</v>
      </c>
      <c r="M29" s="277">
        <v>0</v>
      </c>
      <c r="N29" s="279">
        <v>0</v>
      </c>
      <c r="O29" s="278">
        <v>0</v>
      </c>
      <c r="P29" s="277">
        <v>0</v>
      </c>
      <c r="Q29" s="278">
        <v>0</v>
      </c>
      <c r="R29" s="279">
        <v>0</v>
      </c>
      <c r="S29" s="278">
        <v>0</v>
      </c>
      <c r="T29" s="279">
        <v>0</v>
      </c>
      <c r="U29" s="278">
        <v>0</v>
      </c>
      <c r="V29" s="279">
        <v>0</v>
      </c>
      <c r="W29" s="278">
        <v>0</v>
      </c>
      <c r="X29" s="279">
        <v>7908567.48</v>
      </c>
      <c r="Y29" s="278">
        <v>7539234.6</v>
      </c>
      <c r="Z29" s="279">
        <v>0</v>
      </c>
      <c r="AA29" s="278">
        <v>0</v>
      </c>
      <c r="AB29" s="279">
        <v>0</v>
      </c>
      <c r="AC29" s="278">
        <v>0</v>
      </c>
      <c r="AD29" s="279">
        <v>0</v>
      </c>
      <c r="AE29" s="278">
        <v>0</v>
      </c>
      <c r="AF29" s="279">
        <v>0</v>
      </c>
      <c r="AG29" s="278">
        <v>0</v>
      </c>
      <c r="AH29" s="279">
        <v>0</v>
      </c>
      <c r="AI29" s="278">
        <v>0</v>
      </c>
      <c r="AJ29" s="279">
        <v>12578400</v>
      </c>
      <c r="AK29" s="278">
        <v>11464586.66</v>
      </c>
      <c r="AL29" s="279">
        <v>0</v>
      </c>
      <c r="AM29" s="278">
        <v>0</v>
      </c>
      <c r="AN29" s="279">
        <v>0</v>
      </c>
      <c r="AO29" s="278">
        <v>0</v>
      </c>
      <c r="AP29" s="277">
        <v>0</v>
      </c>
      <c r="AQ29" s="278">
        <v>0</v>
      </c>
      <c r="AR29" s="279">
        <v>0</v>
      </c>
      <c r="AS29" s="278">
        <v>0</v>
      </c>
    </row>
    <row r="30" spans="2:45" ht="15">
      <c r="B30" s="40">
        <v>5230</v>
      </c>
      <c r="C30" s="41" t="s">
        <v>102</v>
      </c>
      <c r="D30" s="276">
        <f t="shared" si="1"/>
        <v>71789011.35</v>
      </c>
      <c r="E30" s="174">
        <f t="shared" si="1"/>
        <v>67398682.95</v>
      </c>
      <c r="F30" s="277">
        <v>0</v>
      </c>
      <c r="G30" s="278">
        <v>0</v>
      </c>
      <c r="H30" s="279">
        <v>0</v>
      </c>
      <c r="I30" s="278">
        <v>0</v>
      </c>
      <c r="J30" s="279">
        <v>71789011.35</v>
      </c>
      <c r="K30" s="278">
        <v>67398682.95</v>
      </c>
      <c r="L30" s="279">
        <v>0</v>
      </c>
      <c r="M30" s="277">
        <v>0</v>
      </c>
      <c r="N30" s="279">
        <v>0</v>
      </c>
      <c r="O30" s="278">
        <v>0</v>
      </c>
      <c r="P30" s="277">
        <v>0</v>
      </c>
      <c r="Q30" s="278">
        <v>0</v>
      </c>
      <c r="R30" s="279">
        <v>0</v>
      </c>
      <c r="S30" s="278">
        <v>0</v>
      </c>
      <c r="T30" s="279">
        <v>0</v>
      </c>
      <c r="U30" s="278">
        <v>0</v>
      </c>
      <c r="V30" s="279">
        <v>0</v>
      </c>
      <c r="W30" s="278">
        <v>0</v>
      </c>
      <c r="X30" s="279">
        <v>0</v>
      </c>
      <c r="Y30" s="278">
        <v>0</v>
      </c>
      <c r="Z30" s="279">
        <v>0</v>
      </c>
      <c r="AA30" s="278">
        <v>0</v>
      </c>
      <c r="AB30" s="279">
        <v>0</v>
      </c>
      <c r="AC30" s="278">
        <v>0</v>
      </c>
      <c r="AD30" s="279">
        <v>0</v>
      </c>
      <c r="AE30" s="278">
        <v>0</v>
      </c>
      <c r="AF30" s="279">
        <v>0</v>
      </c>
      <c r="AG30" s="278">
        <v>0</v>
      </c>
      <c r="AH30" s="279">
        <v>0</v>
      </c>
      <c r="AI30" s="278">
        <v>0</v>
      </c>
      <c r="AJ30" s="279">
        <v>0</v>
      </c>
      <c r="AK30" s="278">
        <v>0</v>
      </c>
      <c r="AL30" s="279">
        <v>0</v>
      </c>
      <c r="AM30" s="278">
        <v>0</v>
      </c>
      <c r="AN30" s="279">
        <v>0</v>
      </c>
      <c r="AO30" s="278">
        <v>0</v>
      </c>
      <c r="AP30" s="277">
        <v>0</v>
      </c>
      <c r="AQ30" s="278">
        <v>0</v>
      </c>
      <c r="AR30" s="279">
        <v>0</v>
      </c>
      <c r="AS30" s="278">
        <v>0</v>
      </c>
    </row>
    <row r="31" spans="2:45" ht="15">
      <c r="B31" s="40">
        <v>5240</v>
      </c>
      <c r="C31" s="41" t="s">
        <v>103</v>
      </c>
      <c r="D31" s="276">
        <f t="shared" si="1"/>
        <v>29340578.470000003</v>
      </c>
      <c r="E31" s="174">
        <f t="shared" si="1"/>
        <v>27635392.39</v>
      </c>
      <c r="F31" s="277">
        <v>9400811.05</v>
      </c>
      <c r="G31" s="278">
        <v>7957146.43</v>
      </c>
      <c r="H31" s="279">
        <v>17448864.76</v>
      </c>
      <c r="I31" s="278">
        <v>17211876.59</v>
      </c>
      <c r="J31" s="279">
        <v>1903266.1</v>
      </c>
      <c r="K31" s="278">
        <v>2133087.9</v>
      </c>
      <c r="L31" s="279">
        <v>0</v>
      </c>
      <c r="M31" s="277">
        <v>0</v>
      </c>
      <c r="N31" s="279">
        <v>0</v>
      </c>
      <c r="O31" s="278">
        <v>0</v>
      </c>
      <c r="P31" s="277">
        <v>0</v>
      </c>
      <c r="Q31" s="278">
        <v>0</v>
      </c>
      <c r="R31" s="279">
        <v>0</v>
      </c>
      <c r="S31" s="278">
        <v>0</v>
      </c>
      <c r="T31" s="279">
        <v>0</v>
      </c>
      <c r="U31" s="278">
        <v>0</v>
      </c>
      <c r="V31" s="279">
        <v>0</v>
      </c>
      <c r="W31" s="278">
        <v>0</v>
      </c>
      <c r="X31" s="279">
        <v>0</v>
      </c>
      <c r="Y31" s="278">
        <v>0</v>
      </c>
      <c r="Z31" s="279">
        <v>0</v>
      </c>
      <c r="AA31" s="278">
        <v>0</v>
      </c>
      <c r="AB31" s="279">
        <v>8592.8</v>
      </c>
      <c r="AC31" s="278">
        <v>0</v>
      </c>
      <c r="AD31" s="279">
        <v>65001.86</v>
      </c>
      <c r="AE31" s="278">
        <v>86341.3</v>
      </c>
      <c r="AF31" s="279">
        <v>0</v>
      </c>
      <c r="AG31" s="278">
        <v>0</v>
      </c>
      <c r="AH31" s="279">
        <v>0</v>
      </c>
      <c r="AI31" s="278">
        <v>0</v>
      </c>
      <c r="AJ31" s="279">
        <v>220041.9</v>
      </c>
      <c r="AK31" s="278">
        <v>88940.17</v>
      </c>
      <c r="AL31" s="279">
        <v>0</v>
      </c>
      <c r="AM31" s="278">
        <v>0</v>
      </c>
      <c r="AN31" s="279">
        <v>0</v>
      </c>
      <c r="AO31" s="278">
        <v>0</v>
      </c>
      <c r="AP31" s="277">
        <v>0</v>
      </c>
      <c r="AQ31" s="278">
        <v>0</v>
      </c>
      <c r="AR31" s="279">
        <v>294000</v>
      </c>
      <c r="AS31" s="278">
        <v>158000</v>
      </c>
    </row>
    <row r="32" spans="2:45" ht="15">
      <c r="B32" s="40">
        <v>5250</v>
      </c>
      <c r="C32" s="41" t="s">
        <v>104</v>
      </c>
      <c r="D32" s="276">
        <f t="shared" si="1"/>
        <v>17148232.68</v>
      </c>
      <c r="E32" s="174">
        <f t="shared" si="1"/>
        <v>15292479.83</v>
      </c>
      <c r="F32" s="277">
        <v>0</v>
      </c>
      <c r="G32" s="278">
        <v>0</v>
      </c>
      <c r="H32" s="279">
        <v>0</v>
      </c>
      <c r="I32" s="278">
        <v>0</v>
      </c>
      <c r="J32" s="279">
        <v>17148232.68</v>
      </c>
      <c r="K32" s="278">
        <v>15292479.83</v>
      </c>
      <c r="L32" s="279">
        <v>0</v>
      </c>
      <c r="M32" s="277">
        <v>0</v>
      </c>
      <c r="N32" s="279">
        <v>0</v>
      </c>
      <c r="O32" s="278">
        <v>0</v>
      </c>
      <c r="P32" s="277">
        <v>0</v>
      </c>
      <c r="Q32" s="278">
        <v>0</v>
      </c>
      <c r="R32" s="279">
        <v>0</v>
      </c>
      <c r="S32" s="278">
        <v>0</v>
      </c>
      <c r="T32" s="279">
        <v>0</v>
      </c>
      <c r="U32" s="278">
        <v>0</v>
      </c>
      <c r="V32" s="279">
        <v>0</v>
      </c>
      <c r="W32" s="278">
        <v>0</v>
      </c>
      <c r="X32" s="279">
        <v>0</v>
      </c>
      <c r="Y32" s="278">
        <v>0</v>
      </c>
      <c r="Z32" s="279">
        <v>0</v>
      </c>
      <c r="AA32" s="278">
        <v>0</v>
      </c>
      <c r="AB32" s="279">
        <v>0</v>
      </c>
      <c r="AC32" s="278">
        <v>0</v>
      </c>
      <c r="AD32" s="279">
        <v>0</v>
      </c>
      <c r="AE32" s="278">
        <v>0</v>
      </c>
      <c r="AF32" s="279">
        <v>0</v>
      </c>
      <c r="AG32" s="278">
        <v>0</v>
      </c>
      <c r="AH32" s="279">
        <v>0</v>
      </c>
      <c r="AI32" s="278">
        <v>0</v>
      </c>
      <c r="AJ32" s="279">
        <v>0</v>
      </c>
      <c r="AK32" s="278">
        <v>0</v>
      </c>
      <c r="AL32" s="279">
        <v>0</v>
      </c>
      <c r="AM32" s="278">
        <v>0</v>
      </c>
      <c r="AN32" s="279">
        <v>0</v>
      </c>
      <c r="AO32" s="278">
        <v>0</v>
      </c>
      <c r="AP32" s="277">
        <v>0</v>
      </c>
      <c r="AQ32" s="278">
        <v>0</v>
      </c>
      <c r="AR32" s="279">
        <v>0</v>
      </c>
      <c r="AS32" s="278">
        <v>0</v>
      </c>
    </row>
    <row r="33" spans="2:45" ht="15">
      <c r="B33" s="40">
        <v>5260</v>
      </c>
      <c r="C33" s="41" t="s">
        <v>105</v>
      </c>
      <c r="D33" s="276">
        <f t="shared" si="1"/>
        <v>0</v>
      </c>
      <c r="E33" s="137">
        <f t="shared" si="1"/>
        <v>0</v>
      </c>
      <c r="F33" s="277">
        <v>0</v>
      </c>
      <c r="G33" s="278">
        <v>0</v>
      </c>
      <c r="H33" s="279">
        <v>0</v>
      </c>
      <c r="I33" s="278">
        <v>0</v>
      </c>
      <c r="J33" s="279">
        <v>0</v>
      </c>
      <c r="K33" s="278">
        <v>0</v>
      </c>
      <c r="L33" s="279">
        <v>0</v>
      </c>
      <c r="M33" s="277">
        <v>0</v>
      </c>
      <c r="N33" s="279">
        <v>0</v>
      </c>
      <c r="O33" s="278">
        <v>0</v>
      </c>
      <c r="P33" s="277">
        <v>0</v>
      </c>
      <c r="Q33" s="278">
        <v>0</v>
      </c>
      <c r="R33" s="279">
        <v>0</v>
      </c>
      <c r="S33" s="278">
        <v>0</v>
      </c>
      <c r="T33" s="279">
        <v>0</v>
      </c>
      <c r="U33" s="278">
        <v>0</v>
      </c>
      <c r="V33" s="279">
        <v>0</v>
      </c>
      <c r="W33" s="278">
        <v>0</v>
      </c>
      <c r="X33" s="279">
        <v>0</v>
      </c>
      <c r="Y33" s="278">
        <v>0</v>
      </c>
      <c r="Z33" s="279">
        <v>0</v>
      </c>
      <c r="AA33" s="278">
        <v>0</v>
      </c>
      <c r="AB33" s="279">
        <v>0</v>
      </c>
      <c r="AC33" s="278">
        <v>0</v>
      </c>
      <c r="AD33" s="279">
        <v>0</v>
      </c>
      <c r="AE33" s="278">
        <v>0</v>
      </c>
      <c r="AF33" s="279">
        <v>0</v>
      </c>
      <c r="AG33" s="278">
        <v>0</v>
      </c>
      <c r="AH33" s="279">
        <v>0</v>
      </c>
      <c r="AI33" s="278">
        <v>0</v>
      </c>
      <c r="AJ33" s="279">
        <v>0</v>
      </c>
      <c r="AK33" s="278">
        <v>0</v>
      </c>
      <c r="AL33" s="279">
        <v>0</v>
      </c>
      <c r="AM33" s="278">
        <v>0</v>
      </c>
      <c r="AN33" s="279">
        <v>0</v>
      </c>
      <c r="AO33" s="278">
        <v>0</v>
      </c>
      <c r="AP33" s="277">
        <v>0</v>
      </c>
      <c r="AQ33" s="278">
        <v>0</v>
      </c>
      <c r="AR33" s="279">
        <v>0</v>
      </c>
      <c r="AS33" s="278">
        <v>0</v>
      </c>
    </row>
    <row r="34" spans="2:45" ht="15">
      <c r="B34" s="40">
        <v>5270</v>
      </c>
      <c r="C34" s="41" t="s">
        <v>106</v>
      </c>
      <c r="D34" s="276">
        <f t="shared" si="1"/>
        <v>0</v>
      </c>
      <c r="E34" s="137">
        <f t="shared" si="1"/>
        <v>0</v>
      </c>
      <c r="F34" s="277">
        <v>0</v>
      </c>
      <c r="G34" s="278">
        <v>0</v>
      </c>
      <c r="H34" s="279">
        <v>0</v>
      </c>
      <c r="I34" s="278">
        <v>0</v>
      </c>
      <c r="J34" s="279">
        <v>0</v>
      </c>
      <c r="K34" s="278">
        <v>0</v>
      </c>
      <c r="L34" s="279">
        <v>0</v>
      </c>
      <c r="M34" s="277">
        <v>0</v>
      </c>
      <c r="N34" s="279">
        <v>0</v>
      </c>
      <c r="O34" s="278">
        <v>0</v>
      </c>
      <c r="P34" s="277">
        <v>0</v>
      </c>
      <c r="Q34" s="278">
        <v>0</v>
      </c>
      <c r="R34" s="279">
        <v>0</v>
      </c>
      <c r="S34" s="278">
        <v>0</v>
      </c>
      <c r="T34" s="279">
        <v>0</v>
      </c>
      <c r="U34" s="278">
        <v>0</v>
      </c>
      <c r="V34" s="279">
        <v>0</v>
      </c>
      <c r="W34" s="278">
        <v>0</v>
      </c>
      <c r="X34" s="279">
        <v>0</v>
      </c>
      <c r="Y34" s="278">
        <v>0</v>
      </c>
      <c r="Z34" s="279">
        <v>0</v>
      </c>
      <c r="AA34" s="278">
        <v>0</v>
      </c>
      <c r="AB34" s="279">
        <v>0</v>
      </c>
      <c r="AC34" s="278">
        <v>0</v>
      </c>
      <c r="AD34" s="279">
        <v>0</v>
      </c>
      <c r="AE34" s="278">
        <v>0</v>
      </c>
      <c r="AF34" s="279">
        <v>0</v>
      </c>
      <c r="AG34" s="278">
        <v>0</v>
      </c>
      <c r="AH34" s="279">
        <v>0</v>
      </c>
      <c r="AI34" s="278">
        <v>0</v>
      </c>
      <c r="AJ34" s="279">
        <v>0</v>
      </c>
      <c r="AK34" s="278">
        <v>0</v>
      </c>
      <c r="AL34" s="279">
        <v>0</v>
      </c>
      <c r="AM34" s="278">
        <v>0</v>
      </c>
      <c r="AN34" s="279">
        <v>0</v>
      </c>
      <c r="AO34" s="278">
        <v>0</v>
      </c>
      <c r="AP34" s="277">
        <v>0</v>
      </c>
      <c r="AQ34" s="278">
        <v>0</v>
      </c>
      <c r="AR34" s="279">
        <v>0</v>
      </c>
      <c r="AS34" s="278">
        <v>0</v>
      </c>
    </row>
    <row r="35" spans="2:45" ht="15">
      <c r="B35" s="40">
        <v>5280</v>
      </c>
      <c r="C35" s="41" t="s">
        <v>107</v>
      </c>
      <c r="D35" s="276">
        <f t="shared" si="1"/>
        <v>0</v>
      </c>
      <c r="E35" s="137">
        <f t="shared" si="1"/>
        <v>0</v>
      </c>
      <c r="F35" s="277">
        <v>0</v>
      </c>
      <c r="G35" s="278">
        <v>0</v>
      </c>
      <c r="H35" s="279">
        <v>0</v>
      </c>
      <c r="I35" s="278">
        <v>0</v>
      </c>
      <c r="J35" s="279">
        <v>0</v>
      </c>
      <c r="K35" s="278">
        <v>0</v>
      </c>
      <c r="L35" s="279">
        <v>0</v>
      </c>
      <c r="M35" s="277">
        <v>0</v>
      </c>
      <c r="N35" s="279">
        <v>0</v>
      </c>
      <c r="O35" s="278">
        <v>0</v>
      </c>
      <c r="P35" s="277">
        <v>0</v>
      </c>
      <c r="Q35" s="278">
        <v>0</v>
      </c>
      <c r="R35" s="279">
        <v>0</v>
      </c>
      <c r="S35" s="278">
        <v>0</v>
      </c>
      <c r="T35" s="279">
        <v>0</v>
      </c>
      <c r="U35" s="278">
        <v>0</v>
      </c>
      <c r="V35" s="279">
        <v>0</v>
      </c>
      <c r="W35" s="278">
        <v>0</v>
      </c>
      <c r="X35" s="279">
        <v>0</v>
      </c>
      <c r="Y35" s="278">
        <v>0</v>
      </c>
      <c r="Z35" s="279">
        <v>0</v>
      </c>
      <c r="AA35" s="278">
        <v>0</v>
      </c>
      <c r="AB35" s="279">
        <v>0</v>
      </c>
      <c r="AC35" s="278">
        <v>0</v>
      </c>
      <c r="AD35" s="279">
        <v>0</v>
      </c>
      <c r="AE35" s="278">
        <v>0</v>
      </c>
      <c r="AF35" s="279">
        <v>0</v>
      </c>
      <c r="AG35" s="278">
        <v>0</v>
      </c>
      <c r="AH35" s="279">
        <v>0</v>
      </c>
      <c r="AI35" s="278">
        <v>0</v>
      </c>
      <c r="AJ35" s="279">
        <v>0</v>
      </c>
      <c r="AK35" s="278">
        <v>0</v>
      </c>
      <c r="AL35" s="279">
        <v>0</v>
      </c>
      <c r="AM35" s="278">
        <v>0</v>
      </c>
      <c r="AN35" s="279">
        <v>0</v>
      </c>
      <c r="AO35" s="278">
        <v>0</v>
      </c>
      <c r="AP35" s="277">
        <v>0</v>
      </c>
      <c r="AQ35" s="278">
        <v>0</v>
      </c>
      <c r="AR35" s="279">
        <v>0</v>
      </c>
      <c r="AS35" s="278">
        <v>0</v>
      </c>
    </row>
    <row r="36" spans="2:45" ht="15">
      <c r="B36" s="40">
        <v>5290</v>
      </c>
      <c r="C36" s="41" t="s">
        <v>108</v>
      </c>
      <c r="D36" s="276">
        <f t="shared" si="1"/>
        <v>0</v>
      </c>
      <c r="E36" s="137">
        <f t="shared" si="1"/>
        <v>0</v>
      </c>
      <c r="F36" s="277">
        <v>0</v>
      </c>
      <c r="G36" s="278">
        <v>0</v>
      </c>
      <c r="H36" s="279">
        <v>0</v>
      </c>
      <c r="I36" s="278">
        <v>0</v>
      </c>
      <c r="J36" s="279">
        <v>0</v>
      </c>
      <c r="K36" s="278">
        <v>0</v>
      </c>
      <c r="L36" s="279">
        <v>0</v>
      </c>
      <c r="M36" s="277">
        <v>0</v>
      </c>
      <c r="N36" s="279">
        <v>0</v>
      </c>
      <c r="O36" s="278">
        <v>0</v>
      </c>
      <c r="P36" s="277">
        <v>0</v>
      </c>
      <c r="Q36" s="278">
        <v>0</v>
      </c>
      <c r="R36" s="279">
        <v>0</v>
      </c>
      <c r="S36" s="278">
        <v>0</v>
      </c>
      <c r="T36" s="279">
        <v>0</v>
      </c>
      <c r="U36" s="278">
        <v>0</v>
      </c>
      <c r="V36" s="279">
        <v>0</v>
      </c>
      <c r="W36" s="278">
        <v>0</v>
      </c>
      <c r="X36" s="279">
        <v>0</v>
      </c>
      <c r="Y36" s="278">
        <v>0</v>
      </c>
      <c r="Z36" s="279">
        <v>0</v>
      </c>
      <c r="AA36" s="278">
        <v>0</v>
      </c>
      <c r="AB36" s="279">
        <v>0</v>
      </c>
      <c r="AC36" s="278">
        <v>0</v>
      </c>
      <c r="AD36" s="279">
        <v>0</v>
      </c>
      <c r="AE36" s="278">
        <v>0</v>
      </c>
      <c r="AF36" s="279">
        <v>0</v>
      </c>
      <c r="AG36" s="278">
        <v>0</v>
      </c>
      <c r="AH36" s="279">
        <v>0</v>
      </c>
      <c r="AI36" s="278">
        <v>0</v>
      </c>
      <c r="AJ36" s="279">
        <v>0</v>
      </c>
      <c r="AK36" s="278">
        <v>0</v>
      </c>
      <c r="AL36" s="279">
        <v>0</v>
      </c>
      <c r="AM36" s="278">
        <v>0</v>
      </c>
      <c r="AN36" s="279">
        <v>0</v>
      </c>
      <c r="AO36" s="278">
        <v>0</v>
      </c>
      <c r="AP36" s="277">
        <v>0</v>
      </c>
      <c r="AQ36" s="278">
        <v>0</v>
      </c>
      <c r="AR36" s="279">
        <v>0</v>
      </c>
      <c r="AS36" s="278">
        <v>0</v>
      </c>
    </row>
    <row r="37" spans="2:45" s="37" customFormat="1" ht="15">
      <c r="B37" s="38">
        <v>5300</v>
      </c>
      <c r="C37" s="39" t="s">
        <v>109</v>
      </c>
      <c r="D37" s="271">
        <f t="shared" si="1"/>
        <v>56409319.29</v>
      </c>
      <c r="E37" s="137">
        <f t="shared" si="1"/>
        <v>43696109.03</v>
      </c>
      <c r="F37" s="272">
        <v>0</v>
      </c>
      <c r="G37" s="273">
        <v>0</v>
      </c>
      <c r="H37" s="274">
        <v>0</v>
      </c>
      <c r="I37" s="273">
        <v>0</v>
      </c>
      <c r="J37" s="274">
        <v>55409319.29</v>
      </c>
      <c r="K37" s="273">
        <v>41340335.74</v>
      </c>
      <c r="L37" s="274">
        <v>0</v>
      </c>
      <c r="M37" s="272">
        <v>0</v>
      </c>
      <c r="N37" s="274">
        <v>0</v>
      </c>
      <c r="O37" s="273">
        <v>0</v>
      </c>
      <c r="P37" s="272">
        <v>0</v>
      </c>
      <c r="Q37" s="273">
        <v>0</v>
      </c>
      <c r="R37" s="274">
        <v>0</v>
      </c>
      <c r="S37" s="273">
        <v>0</v>
      </c>
      <c r="T37" s="274">
        <v>0</v>
      </c>
      <c r="U37" s="273">
        <v>0</v>
      </c>
      <c r="V37" s="274">
        <v>0</v>
      </c>
      <c r="W37" s="273">
        <v>0</v>
      </c>
      <c r="X37" s="274">
        <v>1000000</v>
      </c>
      <c r="Y37" s="273">
        <v>2355773.29</v>
      </c>
      <c r="Z37" s="274">
        <v>0</v>
      </c>
      <c r="AA37" s="273">
        <v>0</v>
      </c>
      <c r="AB37" s="274">
        <v>0</v>
      </c>
      <c r="AC37" s="273">
        <v>0</v>
      </c>
      <c r="AD37" s="274">
        <v>0</v>
      </c>
      <c r="AE37" s="273">
        <v>0</v>
      </c>
      <c r="AF37" s="274">
        <v>0</v>
      </c>
      <c r="AG37" s="273">
        <v>0</v>
      </c>
      <c r="AH37" s="274">
        <v>0</v>
      </c>
      <c r="AI37" s="273">
        <v>0</v>
      </c>
      <c r="AJ37" s="274">
        <v>0</v>
      </c>
      <c r="AK37" s="273">
        <v>0</v>
      </c>
      <c r="AL37" s="274">
        <v>0</v>
      </c>
      <c r="AM37" s="273">
        <v>0</v>
      </c>
      <c r="AN37" s="274">
        <v>0</v>
      </c>
      <c r="AO37" s="273">
        <v>0</v>
      </c>
      <c r="AP37" s="272">
        <v>0</v>
      </c>
      <c r="AQ37" s="273">
        <v>0</v>
      </c>
      <c r="AR37" s="274">
        <v>0</v>
      </c>
      <c r="AS37" s="273">
        <v>0</v>
      </c>
    </row>
    <row r="38" spans="2:45" ht="15">
      <c r="B38" s="40">
        <v>5310</v>
      </c>
      <c r="C38" s="41" t="s">
        <v>110</v>
      </c>
      <c r="D38" s="276">
        <f t="shared" si="1"/>
        <v>0</v>
      </c>
      <c r="E38" s="137">
        <f t="shared" si="1"/>
        <v>0</v>
      </c>
      <c r="F38" s="277">
        <v>0</v>
      </c>
      <c r="G38" s="278">
        <v>0</v>
      </c>
      <c r="H38" s="279">
        <v>0</v>
      </c>
      <c r="I38" s="278">
        <v>0</v>
      </c>
      <c r="J38" s="279">
        <v>0</v>
      </c>
      <c r="K38" s="278">
        <v>0</v>
      </c>
      <c r="L38" s="279">
        <v>0</v>
      </c>
      <c r="M38" s="277">
        <v>0</v>
      </c>
      <c r="N38" s="279">
        <v>0</v>
      </c>
      <c r="O38" s="278">
        <v>0</v>
      </c>
      <c r="P38" s="277">
        <v>0</v>
      </c>
      <c r="Q38" s="278">
        <v>0</v>
      </c>
      <c r="R38" s="279">
        <v>0</v>
      </c>
      <c r="S38" s="278">
        <v>0</v>
      </c>
      <c r="T38" s="279">
        <v>0</v>
      </c>
      <c r="U38" s="278">
        <v>0</v>
      </c>
      <c r="V38" s="279">
        <v>0</v>
      </c>
      <c r="W38" s="278">
        <v>0</v>
      </c>
      <c r="X38" s="279">
        <v>0</v>
      </c>
      <c r="Y38" s="278">
        <v>0</v>
      </c>
      <c r="Z38" s="279">
        <v>0</v>
      </c>
      <c r="AA38" s="278">
        <v>0</v>
      </c>
      <c r="AB38" s="279">
        <v>0</v>
      </c>
      <c r="AC38" s="278">
        <v>0</v>
      </c>
      <c r="AD38" s="279">
        <v>0</v>
      </c>
      <c r="AE38" s="278">
        <v>0</v>
      </c>
      <c r="AF38" s="279">
        <v>0</v>
      </c>
      <c r="AG38" s="278">
        <v>0</v>
      </c>
      <c r="AH38" s="279">
        <v>0</v>
      </c>
      <c r="AI38" s="278">
        <v>0</v>
      </c>
      <c r="AJ38" s="279">
        <v>0</v>
      </c>
      <c r="AK38" s="278">
        <v>0</v>
      </c>
      <c r="AL38" s="279">
        <v>0</v>
      </c>
      <c r="AM38" s="278">
        <v>0</v>
      </c>
      <c r="AN38" s="279">
        <v>0</v>
      </c>
      <c r="AO38" s="278">
        <v>0</v>
      </c>
      <c r="AP38" s="277">
        <v>0</v>
      </c>
      <c r="AQ38" s="278">
        <v>0</v>
      </c>
      <c r="AR38" s="279">
        <v>0</v>
      </c>
      <c r="AS38" s="278">
        <v>0</v>
      </c>
    </row>
    <row r="39" spans="2:45" ht="15">
      <c r="B39" s="40">
        <v>5320</v>
      </c>
      <c r="C39" s="41" t="s">
        <v>62</v>
      </c>
      <c r="D39" s="276">
        <f t="shared" si="1"/>
        <v>0</v>
      </c>
      <c r="E39" s="137">
        <f t="shared" si="1"/>
        <v>0</v>
      </c>
      <c r="F39" s="277">
        <v>0</v>
      </c>
      <c r="G39" s="278">
        <v>0</v>
      </c>
      <c r="H39" s="279">
        <v>0</v>
      </c>
      <c r="I39" s="278">
        <v>0</v>
      </c>
      <c r="J39" s="279">
        <v>0</v>
      </c>
      <c r="K39" s="278">
        <v>0</v>
      </c>
      <c r="L39" s="279">
        <v>0</v>
      </c>
      <c r="M39" s="277">
        <v>0</v>
      </c>
      <c r="N39" s="279">
        <v>0</v>
      </c>
      <c r="O39" s="278">
        <v>0</v>
      </c>
      <c r="P39" s="277">
        <v>0</v>
      </c>
      <c r="Q39" s="278">
        <v>0</v>
      </c>
      <c r="R39" s="279">
        <v>0</v>
      </c>
      <c r="S39" s="278">
        <v>0</v>
      </c>
      <c r="T39" s="279">
        <v>0</v>
      </c>
      <c r="U39" s="278">
        <v>0</v>
      </c>
      <c r="V39" s="279">
        <v>0</v>
      </c>
      <c r="W39" s="278">
        <v>0</v>
      </c>
      <c r="X39" s="279">
        <v>0</v>
      </c>
      <c r="Y39" s="278">
        <v>0</v>
      </c>
      <c r="Z39" s="279">
        <v>0</v>
      </c>
      <c r="AA39" s="278">
        <v>0</v>
      </c>
      <c r="AB39" s="279">
        <v>0</v>
      </c>
      <c r="AC39" s="278">
        <v>0</v>
      </c>
      <c r="AD39" s="279">
        <v>0</v>
      </c>
      <c r="AE39" s="278">
        <v>0</v>
      </c>
      <c r="AF39" s="279">
        <v>0</v>
      </c>
      <c r="AG39" s="278">
        <v>0</v>
      </c>
      <c r="AH39" s="279">
        <v>0</v>
      </c>
      <c r="AI39" s="278">
        <v>0</v>
      </c>
      <c r="AJ39" s="279">
        <v>0</v>
      </c>
      <c r="AK39" s="278">
        <v>0</v>
      </c>
      <c r="AL39" s="279">
        <v>0</v>
      </c>
      <c r="AM39" s="278">
        <v>0</v>
      </c>
      <c r="AN39" s="279">
        <v>0</v>
      </c>
      <c r="AO39" s="278">
        <v>0</v>
      </c>
      <c r="AP39" s="277">
        <v>0</v>
      </c>
      <c r="AQ39" s="278">
        <v>0</v>
      </c>
      <c r="AR39" s="279">
        <v>0</v>
      </c>
      <c r="AS39" s="278">
        <v>0</v>
      </c>
    </row>
    <row r="40" spans="2:45" ht="15">
      <c r="B40" s="40">
        <v>5330</v>
      </c>
      <c r="C40" s="41" t="s">
        <v>111</v>
      </c>
      <c r="D40" s="276">
        <f t="shared" si="1"/>
        <v>56409319.29</v>
      </c>
      <c r="E40" s="174">
        <f t="shared" si="1"/>
        <v>43696109.03</v>
      </c>
      <c r="F40" s="277">
        <v>0</v>
      </c>
      <c r="G40" s="278">
        <v>0</v>
      </c>
      <c r="H40" s="279">
        <v>0</v>
      </c>
      <c r="I40" s="278">
        <v>0</v>
      </c>
      <c r="J40" s="279">
        <v>55409319.29</v>
      </c>
      <c r="K40" s="278">
        <v>41340335.74</v>
      </c>
      <c r="L40" s="279">
        <v>0</v>
      </c>
      <c r="M40" s="277">
        <v>0</v>
      </c>
      <c r="N40" s="279">
        <v>0</v>
      </c>
      <c r="O40" s="278">
        <v>0</v>
      </c>
      <c r="P40" s="277">
        <v>0</v>
      </c>
      <c r="Q40" s="278">
        <v>0</v>
      </c>
      <c r="R40" s="279">
        <v>0</v>
      </c>
      <c r="S40" s="278">
        <v>0</v>
      </c>
      <c r="T40" s="279">
        <v>0</v>
      </c>
      <c r="U40" s="278">
        <v>0</v>
      </c>
      <c r="V40" s="279">
        <v>0</v>
      </c>
      <c r="W40" s="278">
        <v>0</v>
      </c>
      <c r="X40" s="279">
        <v>1000000</v>
      </c>
      <c r="Y40" s="278">
        <v>2355773.29</v>
      </c>
      <c r="Z40" s="279">
        <v>0</v>
      </c>
      <c r="AA40" s="278">
        <v>0</v>
      </c>
      <c r="AB40" s="279">
        <v>0</v>
      </c>
      <c r="AC40" s="278">
        <v>0</v>
      </c>
      <c r="AD40" s="279">
        <v>0</v>
      </c>
      <c r="AE40" s="278">
        <v>0</v>
      </c>
      <c r="AF40" s="279">
        <v>0</v>
      </c>
      <c r="AG40" s="278">
        <v>0</v>
      </c>
      <c r="AH40" s="279">
        <v>0</v>
      </c>
      <c r="AI40" s="278">
        <v>0</v>
      </c>
      <c r="AJ40" s="279">
        <v>0</v>
      </c>
      <c r="AK40" s="278">
        <v>0</v>
      </c>
      <c r="AL40" s="279">
        <v>0</v>
      </c>
      <c r="AM40" s="278">
        <v>0</v>
      </c>
      <c r="AN40" s="279">
        <v>0</v>
      </c>
      <c r="AO40" s="278">
        <v>0</v>
      </c>
      <c r="AP40" s="277">
        <v>0</v>
      </c>
      <c r="AQ40" s="278">
        <v>0</v>
      </c>
      <c r="AR40" s="279">
        <v>0</v>
      </c>
      <c r="AS40" s="278">
        <v>0</v>
      </c>
    </row>
    <row r="41" spans="2:45" s="37" customFormat="1" ht="15">
      <c r="B41" s="38">
        <v>5400</v>
      </c>
      <c r="C41" s="39" t="s">
        <v>112</v>
      </c>
      <c r="D41" s="271">
        <f t="shared" si="1"/>
        <v>9559979.16</v>
      </c>
      <c r="E41" s="174">
        <f t="shared" si="1"/>
        <v>8238031.22</v>
      </c>
      <c r="F41" s="272">
        <v>0</v>
      </c>
      <c r="G41" s="273">
        <v>0</v>
      </c>
      <c r="H41" s="274">
        <v>0</v>
      </c>
      <c r="I41" s="273">
        <v>0</v>
      </c>
      <c r="J41" s="274">
        <v>9559979.16</v>
      </c>
      <c r="K41" s="273">
        <v>8238031.22</v>
      </c>
      <c r="L41" s="274">
        <v>0</v>
      </c>
      <c r="M41" s="272">
        <v>0</v>
      </c>
      <c r="N41" s="274">
        <v>0</v>
      </c>
      <c r="O41" s="273">
        <v>0</v>
      </c>
      <c r="P41" s="272">
        <v>0</v>
      </c>
      <c r="Q41" s="273">
        <v>0</v>
      </c>
      <c r="R41" s="274">
        <v>0</v>
      </c>
      <c r="S41" s="273">
        <v>0</v>
      </c>
      <c r="T41" s="274">
        <v>0</v>
      </c>
      <c r="U41" s="273">
        <v>0</v>
      </c>
      <c r="V41" s="274">
        <v>0</v>
      </c>
      <c r="W41" s="273">
        <v>0</v>
      </c>
      <c r="X41" s="274">
        <v>0</v>
      </c>
      <c r="Y41" s="273">
        <v>0</v>
      </c>
      <c r="Z41" s="274">
        <v>0</v>
      </c>
      <c r="AA41" s="273">
        <v>0</v>
      </c>
      <c r="AB41" s="274">
        <v>0</v>
      </c>
      <c r="AC41" s="273">
        <v>0</v>
      </c>
      <c r="AD41" s="274">
        <v>0</v>
      </c>
      <c r="AE41" s="273">
        <v>0</v>
      </c>
      <c r="AF41" s="274">
        <v>0</v>
      </c>
      <c r="AG41" s="273">
        <v>0</v>
      </c>
      <c r="AH41" s="274">
        <v>0</v>
      </c>
      <c r="AI41" s="273">
        <v>0</v>
      </c>
      <c r="AJ41" s="274">
        <v>0</v>
      </c>
      <c r="AK41" s="273">
        <v>0</v>
      </c>
      <c r="AL41" s="274">
        <v>0</v>
      </c>
      <c r="AM41" s="273">
        <v>0</v>
      </c>
      <c r="AN41" s="274">
        <v>0</v>
      </c>
      <c r="AO41" s="273">
        <v>0</v>
      </c>
      <c r="AP41" s="272">
        <v>0</v>
      </c>
      <c r="AQ41" s="273">
        <v>0</v>
      </c>
      <c r="AR41" s="274">
        <v>0</v>
      </c>
      <c r="AS41" s="273">
        <v>0</v>
      </c>
    </row>
    <row r="42" spans="2:45" ht="15">
      <c r="B42" s="40">
        <v>5410</v>
      </c>
      <c r="C42" s="41" t="s">
        <v>113</v>
      </c>
      <c r="D42" s="276">
        <f t="shared" si="1"/>
        <v>9408638.35</v>
      </c>
      <c r="E42" s="174">
        <f t="shared" si="1"/>
        <v>8238031.22</v>
      </c>
      <c r="F42" s="277">
        <v>0</v>
      </c>
      <c r="G42" s="278">
        <v>0</v>
      </c>
      <c r="H42" s="279">
        <v>0</v>
      </c>
      <c r="I42" s="278">
        <v>0</v>
      </c>
      <c r="J42" s="279">
        <v>9408638.35</v>
      </c>
      <c r="K42" s="278">
        <v>8238031.22</v>
      </c>
      <c r="L42" s="279">
        <v>0</v>
      </c>
      <c r="M42" s="277">
        <v>0</v>
      </c>
      <c r="N42" s="279">
        <v>0</v>
      </c>
      <c r="O42" s="278">
        <v>0</v>
      </c>
      <c r="P42" s="277">
        <v>0</v>
      </c>
      <c r="Q42" s="278">
        <v>0</v>
      </c>
      <c r="R42" s="279">
        <v>0</v>
      </c>
      <c r="S42" s="278">
        <v>0</v>
      </c>
      <c r="T42" s="279">
        <v>0</v>
      </c>
      <c r="U42" s="278">
        <v>0</v>
      </c>
      <c r="V42" s="279">
        <v>0</v>
      </c>
      <c r="W42" s="278">
        <v>0</v>
      </c>
      <c r="X42" s="279">
        <v>0</v>
      </c>
      <c r="Y42" s="278">
        <v>0</v>
      </c>
      <c r="Z42" s="279">
        <v>0</v>
      </c>
      <c r="AA42" s="278">
        <v>0</v>
      </c>
      <c r="AB42" s="279">
        <v>0</v>
      </c>
      <c r="AC42" s="278">
        <v>0</v>
      </c>
      <c r="AD42" s="279">
        <v>0</v>
      </c>
      <c r="AE42" s="278">
        <v>0</v>
      </c>
      <c r="AF42" s="279">
        <v>0</v>
      </c>
      <c r="AG42" s="278">
        <v>0</v>
      </c>
      <c r="AH42" s="279">
        <v>0</v>
      </c>
      <c r="AI42" s="278">
        <v>0</v>
      </c>
      <c r="AJ42" s="279">
        <v>0</v>
      </c>
      <c r="AK42" s="278">
        <v>0</v>
      </c>
      <c r="AL42" s="279">
        <v>0</v>
      </c>
      <c r="AM42" s="278">
        <v>0</v>
      </c>
      <c r="AN42" s="279">
        <v>0</v>
      </c>
      <c r="AO42" s="278">
        <v>0</v>
      </c>
      <c r="AP42" s="277">
        <v>0</v>
      </c>
      <c r="AQ42" s="278">
        <v>0</v>
      </c>
      <c r="AR42" s="279">
        <v>0</v>
      </c>
      <c r="AS42" s="278">
        <v>0</v>
      </c>
    </row>
    <row r="43" spans="2:45" ht="15">
      <c r="B43" s="40">
        <v>5420</v>
      </c>
      <c r="C43" s="41" t="s">
        <v>114</v>
      </c>
      <c r="D43" s="276">
        <f t="shared" si="1"/>
        <v>151340.81</v>
      </c>
      <c r="E43" s="174">
        <f t="shared" si="1"/>
        <v>0</v>
      </c>
      <c r="F43" s="277">
        <v>0</v>
      </c>
      <c r="G43" s="278">
        <v>0</v>
      </c>
      <c r="H43" s="279">
        <v>0</v>
      </c>
      <c r="I43" s="278">
        <v>0</v>
      </c>
      <c r="J43" s="279">
        <v>151340.81</v>
      </c>
      <c r="K43" s="278">
        <v>0</v>
      </c>
      <c r="L43" s="279">
        <v>0</v>
      </c>
      <c r="M43" s="277">
        <v>0</v>
      </c>
      <c r="N43" s="279">
        <v>0</v>
      </c>
      <c r="O43" s="278">
        <v>0</v>
      </c>
      <c r="P43" s="277">
        <v>0</v>
      </c>
      <c r="Q43" s="278">
        <v>0</v>
      </c>
      <c r="R43" s="279">
        <v>0</v>
      </c>
      <c r="S43" s="278">
        <v>0</v>
      </c>
      <c r="T43" s="279">
        <v>0</v>
      </c>
      <c r="U43" s="278">
        <v>0</v>
      </c>
      <c r="V43" s="279">
        <v>0</v>
      </c>
      <c r="W43" s="278">
        <v>0</v>
      </c>
      <c r="X43" s="279">
        <v>0</v>
      </c>
      <c r="Y43" s="278">
        <v>0</v>
      </c>
      <c r="Z43" s="279">
        <v>0</v>
      </c>
      <c r="AA43" s="278">
        <v>0</v>
      </c>
      <c r="AB43" s="279">
        <v>0</v>
      </c>
      <c r="AC43" s="278">
        <v>0</v>
      </c>
      <c r="AD43" s="279">
        <v>0</v>
      </c>
      <c r="AE43" s="278">
        <v>0</v>
      </c>
      <c r="AF43" s="279">
        <v>0</v>
      </c>
      <c r="AG43" s="278">
        <v>0</v>
      </c>
      <c r="AH43" s="279">
        <v>0</v>
      </c>
      <c r="AI43" s="278">
        <v>0</v>
      </c>
      <c r="AJ43" s="279">
        <v>0</v>
      </c>
      <c r="AK43" s="278">
        <v>0</v>
      </c>
      <c r="AL43" s="279">
        <v>0</v>
      </c>
      <c r="AM43" s="278">
        <v>0</v>
      </c>
      <c r="AN43" s="279">
        <v>0</v>
      </c>
      <c r="AO43" s="278">
        <v>0</v>
      </c>
      <c r="AP43" s="277">
        <v>0</v>
      </c>
      <c r="AQ43" s="278">
        <v>0</v>
      </c>
      <c r="AR43" s="279">
        <v>0</v>
      </c>
      <c r="AS43" s="278">
        <v>0</v>
      </c>
    </row>
    <row r="44" spans="2:45" ht="15">
      <c r="B44" s="40">
        <v>5430</v>
      </c>
      <c r="C44" s="41" t="s">
        <v>115</v>
      </c>
      <c r="D44" s="276">
        <f t="shared" si="1"/>
        <v>0</v>
      </c>
      <c r="E44" s="137">
        <f t="shared" si="1"/>
        <v>0</v>
      </c>
      <c r="F44" s="277">
        <v>0</v>
      </c>
      <c r="G44" s="278">
        <v>0</v>
      </c>
      <c r="H44" s="279">
        <v>0</v>
      </c>
      <c r="I44" s="278">
        <v>0</v>
      </c>
      <c r="J44" s="279">
        <v>0</v>
      </c>
      <c r="K44" s="278">
        <v>0</v>
      </c>
      <c r="L44" s="279">
        <v>0</v>
      </c>
      <c r="M44" s="277">
        <v>0</v>
      </c>
      <c r="N44" s="279">
        <v>0</v>
      </c>
      <c r="O44" s="278">
        <v>0</v>
      </c>
      <c r="P44" s="277">
        <v>0</v>
      </c>
      <c r="Q44" s="278">
        <v>0</v>
      </c>
      <c r="R44" s="279">
        <v>0</v>
      </c>
      <c r="S44" s="278">
        <v>0</v>
      </c>
      <c r="T44" s="279">
        <v>0</v>
      </c>
      <c r="U44" s="278">
        <v>0</v>
      </c>
      <c r="V44" s="279">
        <v>0</v>
      </c>
      <c r="W44" s="278">
        <v>0</v>
      </c>
      <c r="X44" s="279">
        <v>0</v>
      </c>
      <c r="Y44" s="278">
        <v>0</v>
      </c>
      <c r="Z44" s="279">
        <v>0</v>
      </c>
      <c r="AA44" s="278">
        <v>0</v>
      </c>
      <c r="AB44" s="279">
        <v>0</v>
      </c>
      <c r="AC44" s="278">
        <v>0</v>
      </c>
      <c r="AD44" s="279">
        <v>0</v>
      </c>
      <c r="AE44" s="278">
        <v>0</v>
      </c>
      <c r="AF44" s="279">
        <v>0</v>
      </c>
      <c r="AG44" s="278">
        <v>0</v>
      </c>
      <c r="AH44" s="279">
        <v>0</v>
      </c>
      <c r="AI44" s="278">
        <v>0</v>
      </c>
      <c r="AJ44" s="279">
        <v>0</v>
      </c>
      <c r="AK44" s="278">
        <v>0</v>
      </c>
      <c r="AL44" s="279">
        <v>0</v>
      </c>
      <c r="AM44" s="278">
        <v>0</v>
      </c>
      <c r="AN44" s="279">
        <v>0</v>
      </c>
      <c r="AO44" s="278">
        <v>0</v>
      </c>
      <c r="AP44" s="277">
        <v>0</v>
      </c>
      <c r="AQ44" s="278">
        <v>0</v>
      </c>
      <c r="AR44" s="279">
        <v>0</v>
      </c>
      <c r="AS44" s="278">
        <v>0</v>
      </c>
    </row>
    <row r="45" spans="2:45" ht="15">
      <c r="B45" s="40">
        <v>5440</v>
      </c>
      <c r="C45" s="41" t="s">
        <v>116</v>
      </c>
      <c r="D45" s="276">
        <f t="shared" si="1"/>
        <v>0</v>
      </c>
      <c r="E45" s="137">
        <f t="shared" si="1"/>
        <v>0</v>
      </c>
      <c r="F45" s="277">
        <v>0</v>
      </c>
      <c r="G45" s="278">
        <v>0</v>
      </c>
      <c r="H45" s="279">
        <v>0</v>
      </c>
      <c r="I45" s="278">
        <v>0</v>
      </c>
      <c r="J45" s="279">
        <v>0</v>
      </c>
      <c r="K45" s="278">
        <v>0</v>
      </c>
      <c r="L45" s="279">
        <v>0</v>
      </c>
      <c r="M45" s="277">
        <v>0</v>
      </c>
      <c r="N45" s="279">
        <v>0</v>
      </c>
      <c r="O45" s="278">
        <v>0</v>
      </c>
      <c r="P45" s="277">
        <v>0</v>
      </c>
      <c r="Q45" s="278">
        <v>0</v>
      </c>
      <c r="R45" s="279">
        <v>0</v>
      </c>
      <c r="S45" s="278">
        <v>0</v>
      </c>
      <c r="T45" s="279">
        <v>0</v>
      </c>
      <c r="U45" s="278">
        <v>0</v>
      </c>
      <c r="V45" s="279">
        <v>0</v>
      </c>
      <c r="W45" s="278">
        <v>0</v>
      </c>
      <c r="X45" s="279">
        <v>0</v>
      </c>
      <c r="Y45" s="278">
        <v>0</v>
      </c>
      <c r="Z45" s="279">
        <v>0</v>
      </c>
      <c r="AA45" s="278">
        <v>0</v>
      </c>
      <c r="AB45" s="279">
        <v>0</v>
      </c>
      <c r="AC45" s="278">
        <v>0</v>
      </c>
      <c r="AD45" s="279">
        <v>0</v>
      </c>
      <c r="AE45" s="278">
        <v>0</v>
      </c>
      <c r="AF45" s="279">
        <v>0</v>
      </c>
      <c r="AG45" s="278">
        <v>0</v>
      </c>
      <c r="AH45" s="279">
        <v>0</v>
      </c>
      <c r="AI45" s="278">
        <v>0</v>
      </c>
      <c r="AJ45" s="279">
        <v>0</v>
      </c>
      <c r="AK45" s="278">
        <v>0</v>
      </c>
      <c r="AL45" s="279">
        <v>0</v>
      </c>
      <c r="AM45" s="278">
        <v>0</v>
      </c>
      <c r="AN45" s="279">
        <v>0</v>
      </c>
      <c r="AO45" s="278">
        <v>0</v>
      </c>
      <c r="AP45" s="277">
        <v>0</v>
      </c>
      <c r="AQ45" s="278">
        <v>0</v>
      </c>
      <c r="AR45" s="279">
        <v>0</v>
      </c>
      <c r="AS45" s="278">
        <v>0</v>
      </c>
    </row>
    <row r="46" spans="2:45" ht="15">
      <c r="B46" s="40">
        <v>5450</v>
      </c>
      <c r="C46" s="41" t="s">
        <v>117</v>
      </c>
      <c r="D46" s="276">
        <f t="shared" si="1"/>
        <v>0</v>
      </c>
      <c r="E46" s="137">
        <f t="shared" si="1"/>
        <v>0</v>
      </c>
      <c r="F46" s="277">
        <v>0</v>
      </c>
      <c r="G46" s="278">
        <v>0</v>
      </c>
      <c r="H46" s="279">
        <v>0</v>
      </c>
      <c r="I46" s="278">
        <v>0</v>
      </c>
      <c r="J46" s="279">
        <v>0</v>
      </c>
      <c r="K46" s="278">
        <v>0</v>
      </c>
      <c r="L46" s="279">
        <v>0</v>
      </c>
      <c r="M46" s="277">
        <v>0</v>
      </c>
      <c r="N46" s="279">
        <v>0</v>
      </c>
      <c r="O46" s="278">
        <v>0</v>
      </c>
      <c r="P46" s="277">
        <v>0</v>
      </c>
      <c r="Q46" s="278">
        <v>0</v>
      </c>
      <c r="R46" s="279">
        <v>0</v>
      </c>
      <c r="S46" s="278">
        <v>0</v>
      </c>
      <c r="T46" s="279">
        <v>0</v>
      </c>
      <c r="U46" s="278">
        <v>0</v>
      </c>
      <c r="V46" s="279">
        <v>0</v>
      </c>
      <c r="W46" s="278">
        <v>0</v>
      </c>
      <c r="X46" s="279">
        <v>0</v>
      </c>
      <c r="Y46" s="278">
        <v>0</v>
      </c>
      <c r="Z46" s="279">
        <v>0</v>
      </c>
      <c r="AA46" s="278">
        <v>0</v>
      </c>
      <c r="AB46" s="279">
        <v>0</v>
      </c>
      <c r="AC46" s="278">
        <v>0</v>
      </c>
      <c r="AD46" s="279">
        <v>0</v>
      </c>
      <c r="AE46" s="278">
        <v>0</v>
      </c>
      <c r="AF46" s="279">
        <v>0</v>
      </c>
      <c r="AG46" s="278">
        <v>0</v>
      </c>
      <c r="AH46" s="279">
        <v>0</v>
      </c>
      <c r="AI46" s="278">
        <v>0</v>
      </c>
      <c r="AJ46" s="279">
        <v>0</v>
      </c>
      <c r="AK46" s="278">
        <v>0</v>
      </c>
      <c r="AL46" s="279">
        <v>0</v>
      </c>
      <c r="AM46" s="278">
        <v>0</v>
      </c>
      <c r="AN46" s="279">
        <v>0</v>
      </c>
      <c r="AO46" s="278">
        <v>0</v>
      </c>
      <c r="AP46" s="277">
        <v>0</v>
      </c>
      <c r="AQ46" s="278">
        <v>0</v>
      </c>
      <c r="AR46" s="279">
        <v>0</v>
      </c>
      <c r="AS46" s="278">
        <v>0</v>
      </c>
    </row>
    <row r="47" spans="2:45" s="37" customFormat="1" ht="15">
      <c r="B47" s="38">
        <v>5500</v>
      </c>
      <c r="C47" s="39" t="s">
        <v>118</v>
      </c>
      <c r="D47" s="271">
        <f t="shared" si="1"/>
        <v>595562478.24</v>
      </c>
      <c r="E47" s="137">
        <f t="shared" si="1"/>
        <v>643891008.63</v>
      </c>
      <c r="F47" s="272">
        <v>3932772.94</v>
      </c>
      <c r="G47" s="273">
        <v>4051672.08</v>
      </c>
      <c r="H47" s="274">
        <v>2131565.9699999997</v>
      </c>
      <c r="I47" s="273">
        <v>1325639.2000000002</v>
      </c>
      <c r="J47" s="274">
        <v>549076452.1</v>
      </c>
      <c r="K47" s="273">
        <v>583034707.4399999</v>
      </c>
      <c r="L47" s="274">
        <v>982806.4400000001</v>
      </c>
      <c r="M47" s="272">
        <v>1199922.9100000001</v>
      </c>
      <c r="N47" s="274">
        <v>1065766.5</v>
      </c>
      <c r="O47" s="273">
        <v>709822.78</v>
      </c>
      <c r="P47" s="272">
        <v>0</v>
      </c>
      <c r="Q47" s="273">
        <v>0</v>
      </c>
      <c r="R47" s="274">
        <v>4329694.27</v>
      </c>
      <c r="S47" s="273">
        <v>2695017.67</v>
      </c>
      <c r="T47" s="274">
        <v>1464974.18</v>
      </c>
      <c r="U47" s="273">
        <v>1445048.48</v>
      </c>
      <c r="V47" s="274">
        <v>147351.86</v>
      </c>
      <c r="W47" s="273">
        <v>146238</v>
      </c>
      <c r="X47" s="274">
        <v>12048894.16</v>
      </c>
      <c r="Y47" s="273">
        <v>12467745.120000001</v>
      </c>
      <c r="Z47" s="274">
        <v>846254.89</v>
      </c>
      <c r="AA47" s="273">
        <v>620227.99</v>
      </c>
      <c r="AB47" s="274">
        <v>0</v>
      </c>
      <c r="AC47" s="273">
        <v>0</v>
      </c>
      <c r="AD47" s="274">
        <v>5830151.09</v>
      </c>
      <c r="AE47" s="273">
        <v>22089977.66</v>
      </c>
      <c r="AF47" s="274">
        <v>3584094.22</v>
      </c>
      <c r="AG47" s="273">
        <v>9300978.12</v>
      </c>
      <c r="AH47" s="274">
        <v>97070.93</v>
      </c>
      <c r="AI47" s="273">
        <v>109246.99</v>
      </c>
      <c r="AJ47" s="274">
        <v>332943.51</v>
      </c>
      <c r="AK47" s="273">
        <v>482557.44</v>
      </c>
      <c r="AL47" s="274">
        <v>47349.43</v>
      </c>
      <c r="AM47" s="273">
        <v>24035.11</v>
      </c>
      <c r="AN47" s="274">
        <v>8741411.08</v>
      </c>
      <c r="AO47" s="273">
        <v>3689248.45</v>
      </c>
      <c r="AP47" s="272">
        <v>406081.08</v>
      </c>
      <c r="AQ47" s="273">
        <v>406081.08</v>
      </c>
      <c r="AR47" s="274">
        <v>496843.59</v>
      </c>
      <c r="AS47" s="273">
        <v>92842.11</v>
      </c>
    </row>
    <row r="48" spans="2:45" ht="22.5">
      <c r="B48" s="40">
        <v>5510</v>
      </c>
      <c r="C48" s="41" t="s">
        <v>119</v>
      </c>
      <c r="D48" s="276">
        <f t="shared" si="1"/>
        <v>586053330.3100001</v>
      </c>
      <c r="E48" s="174">
        <f t="shared" si="1"/>
        <v>594575644.9600002</v>
      </c>
      <c r="F48" s="277">
        <v>3932772.94</v>
      </c>
      <c r="G48" s="278">
        <v>4051672.08</v>
      </c>
      <c r="H48" s="279">
        <v>2124689.19</v>
      </c>
      <c r="I48" s="278">
        <v>1329523.61</v>
      </c>
      <c r="J48" s="279">
        <v>542103090.99</v>
      </c>
      <c r="K48" s="278">
        <v>552080078.53</v>
      </c>
      <c r="L48" s="279">
        <v>982806.4400000001</v>
      </c>
      <c r="M48" s="277">
        <v>1199922.9100000001</v>
      </c>
      <c r="N48" s="279">
        <v>1065766.5</v>
      </c>
      <c r="O48" s="278">
        <v>709822.78</v>
      </c>
      <c r="P48" s="277">
        <v>0</v>
      </c>
      <c r="Q48" s="278">
        <v>0</v>
      </c>
      <c r="R48" s="279">
        <v>4329694.27</v>
      </c>
      <c r="S48" s="278">
        <v>2695017.67</v>
      </c>
      <c r="T48" s="279">
        <v>1464974.18</v>
      </c>
      <c r="U48" s="278">
        <v>1445048.48</v>
      </c>
      <c r="V48" s="279">
        <v>147351.86</v>
      </c>
      <c r="W48" s="278">
        <v>146238</v>
      </c>
      <c r="X48" s="279">
        <v>12005275.35</v>
      </c>
      <c r="Y48" s="278">
        <v>11588076.13</v>
      </c>
      <c r="Z48" s="279">
        <v>846254.89</v>
      </c>
      <c r="AA48" s="278">
        <v>620227.99</v>
      </c>
      <c r="AB48" s="279">
        <v>0</v>
      </c>
      <c r="AC48" s="278">
        <v>0</v>
      </c>
      <c r="AD48" s="279">
        <v>3392209.29</v>
      </c>
      <c r="AE48" s="278">
        <v>4629062.59</v>
      </c>
      <c r="AF48" s="279">
        <v>3584094.22</v>
      </c>
      <c r="AG48" s="278">
        <v>9300978.12</v>
      </c>
      <c r="AH48" s="279">
        <v>97070.93</v>
      </c>
      <c r="AI48" s="278">
        <v>109246.99</v>
      </c>
      <c r="AJ48" s="279">
        <v>332943.51</v>
      </c>
      <c r="AK48" s="278">
        <v>482557.44</v>
      </c>
      <c r="AL48" s="279">
        <v>0</v>
      </c>
      <c r="AM48" s="278">
        <v>0</v>
      </c>
      <c r="AN48" s="279">
        <v>8741411.08</v>
      </c>
      <c r="AO48" s="278">
        <v>3689248.45</v>
      </c>
      <c r="AP48" s="277">
        <v>406081.08</v>
      </c>
      <c r="AQ48" s="278">
        <v>406081.08</v>
      </c>
      <c r="AR48" s="279">
        <v>496843.59</v>
      </c>
      <c r="AS48" s="278">
        <v>92842.11</v>
      </c>
    </row>
    <row r="49" spans="2:45" ht="15">
      <c r="B49" s="40">
        <v>5520</v>
      </c>
      <c r="C49" s="41" t="s">
        <v>120</v>
      </c>
      <c r="D49" s="276">
        <f t="shared" si="1"/>
        <v>6062574.71</v>
      </c>
      <c r="E49" s="174">
        <f t="shared" si="1"/>
        <v>0</v>
      </c>
      <c r="F49" s="277">
        <v>0</v>
      </c>
      <c r="G49" s="278">
        <v>0</v>
      </c>
      <c r="H49" s="279">
        <v>0</v>
      </c>
      <c r="I49" s="278">
        <v>0</v>
      </c>
      <c r="J49" s="279">
        <v>6062574.71</v>
      </c>
      <c r="K49" s="278">
        <v>0</v>
      </c>
      <c r="L49" s="279">
        <v>0</v>
      </c>
      <c r="M49" s="277">
        <v>0</v>
      </c>
      <c r="N49" s="279">
        <v>0</v>
      </c>
      <c r="O49" s="278">
        <v>0</v>
      </c>
      <c r="P49" s="277">
        <v>0</v>
      </c>
      <c r="Q49" s="278">
        <v>0</v>
      </c>
      <c r="R49" s="279">
        <v>0</v>
      </c>
      <c r="S49" s="278">
        <v>0</v>
      </c>
      <c r="T49" s="279">
        <v>0</v>
      </c>
      <c r="U49" s="278">
        <v>0</v>
      </c>
      <c r="V49" s="279">
        <v>0</v>
      </c>
      <c r="W49" s="278">
        <v>0</v>
      </c>
      <c r="X49" s="279">
        <v>0</v>
      </c>
      <c r="Y49" s="278">
        <v>0</v>
      </c>
      <c r="Z49" s="279">
        <v>0</v>
      </c>
      <c r="AA49" s="278">
        <v>0</v>
      </c>
      <c r="AB49" s="279">
        <v>0</v>
      </c>
      <c r="AC49" s="278">
        <v>0</v>
      </c>
      <c r="AD49" s="279">
        <v>0</v>
      </c>
      <c r="AE49" s="278">
        <v>0</v>
      </c>
      <c r="AF49" s="279">
        <v>0</v>
      </c>
      <c r="AG49" s="278">
        <v>0</v>
      </c>
      <c r="AH49" s="279">
        <v>0</v>
      </c>
      <c r="AI49" s="278">
        <v>0</v>
      </c>
      <c r="AJ49" s="279">
        <v>0</v>
      </c>
      <c r="AK49" s="278">
        <v>0</v>
      </c>
      <c r="AL49" s="279">
        <v>0</v>
      </c>
      <c r="AM49" s="278">
        <v>0</v>
      </c>
      <c r="AN49" s="279">
        <v>0</v>
      </c>
      <c r="AO49" s="278">
        <v>0</v>
      </c>
      <c r="AP49" s="277">
        <v>0</v>
      </c>
      <c r="AQ49" s="278">
        <v>0</v>
      </c>
      <c r="AR49" s="279">
        <v>0</v>
      </c>
      <c r="AS49" s="278">
        <v>0</v>
      </c>
    </row>
    <row r="50" spans="2:45" ht="15">
      <c r="B50" s="40">
        <v>5530</v>
      </c>
      <c r="C50" s="41" t="s">
        <v>121</v>
      </c>
      <c r="D50" s="276">
        <f t="shared" si="1"/>
        <v>1814780.96</v>
      </c>
      <c r="E50" s="174">
        <f t="shared" si="1"/>
        <v>14841573.61</v>
      </c>
      <c r="F50" s="277">
        <v>0</v>
      </c>
      <c r="G50" s="278">
        <v>0</v>
      </c>
      <c r="H50" s="279">
        <v>6876.78</v>
      </c>
      <c r="I50" s="278">
        <v>-3884.41</v>
      </c>
      <c r="J50" s="279">
        <v>0</v>
      </c>
      <c r="K50" s="278">
        <v>0</v>
      </c>
      <c r="L50" s="279">
        <v>0</v>
      </c>
      <c r="M50" s="277">
        <v>0</v>
      </c>
      <c r="N50" s="279">
        <v>0</v>
      </c>
      <c r="O50" s="278">
        <v>0</v>
      </c>
      <c r="P50" s="277">
        <v>0</v>
      </c>
      <c r="Q50" s="278">
        <v>0</v>
      </c>
      <c r="R50" s="279">
        <v>0</v>
      </c>
      <c r="S50" s="278">
        <v>0</v>
      </c>
      <c r="T50" s="279">
        <v>0</v>
      </c>
      <c r="U50" s="278">
        <v>0</v>
      </c>
      <c r="V50" s="279">
        <v>0</v>
      </c>
      <c r="W50" s="278">
        <v>0</v>
      </c>
      <c r="X50" s="279">
        <v>0</v>
      </c>
      <c r="Y50" s="278">
        <v>0</v>
      </c>
      <c r="Z50" s="279">
        <v>0</v>
      </c>
      <c r="AA50" s="278">
        <v>0</v>
      </c>
      <c r="AB50" s="279">
        <v>0</v>
      </c>
      <c r="AC50" s="278">
        <v>0</v>
      </c>
      <c r="AD50" s="279">
        <v>1807904.18</v>
      </c>
      <c r="AE50" s="278">
        <v>14845458.02</v>
      </c>
      <c r="AF50" s="279">
        <v>0</v>
      </c>
      <c r="AG50" s="278">
        <v>0</v>
      </c>
      <c r="AH50" s="279">
        <v>0</v>
      </c>
      <c r="AI50" s="278">
        <v>0</v>
      </c>
      <c r="AJ50" s="279">
        <v>0</v>
      </c>
      <c r="AK50" s="278">
        <v>0</v>
      </c>
      <c r="AL50" s="279">
        <v>0</v>
      </c>
      <c r="AM50" s="278">
        <v>0</v>
      </c>
      <c r="AN50" s="279">
        <v>0</v>
      </c>
      <c r="AO50" s="278">
        <v>0</v>
      </c>
      <c r="AP50" s="277">
        <v>0</v>
      </c>
      <c r="AQ50" s="278">
        <v>0</v>
      </c>
      <c r="AR50" s="279">
        <v>0</v>
      </c>
      <c r="AS50" s="278">
        <v>0</v>
      </c>
    </row>
    <row r="51" spans="2:45" ht="22.5">
      <c r="B51" s="40">
        <v>5540</v>
      </c>
      <c r="C51" s="41" t="s">
        <v>122</v>
      </c>
      <c r="D51" s="276">
        <f t="shared" si="1"/>
        <v>0</v>
      </c>
      <c r="E51" s="174">
        <f t="shared" si="1"/>
        <v>0</v>
      </c>
      <c r="F51" s="277">
        <v>0</v>
      </c>
      <c r="G51" s="278">
        <v>0</v>
      </c>
      <c r="H51" s="279">
        <v>0</v>
      </c>
      <c r="I51" s="278">
        <v>0</v>
      </c>
      <c r="J51" s="279">
        <v>0</v>
      </c>
      <c r="K51" s="278">
        <v>0</v>
      </c>
      <c r="L51" s="279">
        <v>0</v>
      </c>
      <c r="M51" s="277">
        <v>0</v>
      </c>
      <c r="N51" s="279">
        <v>0</v>
      </c>
      <c r="O51" s="278">
        <v>0</v>
      </c>
      <c r="P51" s="277">
        <v>0</v>
      </c>
      <c r="Q51" s="278">
        <v>0</v>
      </c>
      <c r="R51" s="279">
        <v>0</v>
      </c>
      <c r="S51" s="278">
        <v>0</v>
      </c>
      <c r="T51" s="279">
        <v>0</v>
      </c>
      <c r="U51" s="278">
        <v>0</v>
      </c>
      <c r="V51" s="279">
        <v>0</v>
      </c>
      <c r="W51" s="278">
        <v>0</v>
      </c>
      <c r="X51" s="279">
        <v>0</v>
      </c>
      <c r="Y51" s="278">
        <v>0</v>
      </c>
      <c r="Z51" s="279">
        <v>0</v>
      </c>
      <c r="AA51" s="278">
        <v>0</v>
      </c>
      <c r="AB51" s="279">
        <v>0</v>
      </c>
      <c r="AC51" s="278">
        <v>0</v>
      </c>
      <c r="AD51" s="279">
        <v>0</v>
      </c>
      <c r="AE51" s="278">
        <v>0</v>
      </c>
      <c r="AF51" s="279">
        <v>0</v>
      </c>
      <c r="AG51" s="278">
        <v>0</v>
      </c>
      <c r="AH51" s="279">
        <v>0</v>
      </c>
      <c r="AI51" s="278">
        <v>0</v>
      </c>
      <c r="AJ51" s="279">
        <v>0</v>
      </c>
      <c r="AK51" s="278">
        <v>0</v>
      </c>
      <c r="AL51" s="279">
        <v>0</v>
      </c>
      <c r="AM51" s="278">
        <v>0</v>
      </c>
      <c r="AN51" s="279">
        <v>0</v>
      </c>
      <c r="AO51" s="278">
        <v>0</v>
      </c>
      <c r="AP51" s="277">
        <v>0</v>
      </c>
      <c r="AQ51" s="278">
        <v>0</v>
      </c>
      <c r="AR51" s="279">
        <v>0</v>
      </c>
      <c r="AS51" s="278">
        <v>0</v>
      </c>
    </row>
    <row r="52" spans="2:45" ht="15">
      <c r="B52" s="40">
        <v>5550</v>
      </c>
      <c r="C52" s="42" t="s">
        <v>123</v>
      </c>
      <c r="D52" s="276">
        <f t="shared" si="1"/>
        <v>0</v>
      </c>
      <c r="E52" s="174">
        <f t="shared" si="1"/>
        <v>0</v>
      </c>
      <c r="F52" s="277">
        <v>0</v>
      </c>
      <c r="G52" s="278">
        <v>0</v>
      </c>
      <c r="H52" s="279">
        <v>0</v>
      </c>
      <c r="I52" s="278">
        <v>0</v>
      </c>
      <c r="J52" s="279">
        <v>0</v>
      </c>
      <c r="K52" s="278">
        <v>0</v>
      </c>
      <c r="L52" s="279">
        <v>0</v>
      </c>
      <c r="M52" s="277">
        <v>0</v>
      </c>
      <c r="N52" s="279">
        <v>0</v>
      </c>
      <c r="O52" s="278">
        <v>0</v>
      </c>
      <c r="P52" s="277">
        <v>0</v>
      </c>
      <c r="Q52" s="278">
        <v>0</v>
      </c>
      <c r="R52" s="279">
        <v>0</v>
      </c>
      <c r="S52" s="278">
        <v>0</v>
      </c>
      <c r="T52" s="279">
        <v>0</v>
      </c>
      <c r="U52" s="278">
        <v>0</v>
      </c>
      <c r="V52" s="279">
        <v>0</v>
      </c>
      <c r="W52" s="278">
        <v>0</v>
      </c>
      <c r="X52" s="279">
        <v>0</v>
      </c>
      <c r="Y52" s="278">
        <v>0</v>
      </c>
      <c r="Z52" s="279">
        <v>0</v>
      </c>
      <c r="AA52" s="278">
        <v>0</v>
      </c>
      <c r="AB52" s="279">
        <v>0</v>
      </c>
      <c r="AC52" s="278">
        <v>0</v>
      </c>
      <c r="AD52" s="279">
        <v>0</v>
      </c>
      <c r="AE52" s="278">
        <v>0</v>
      </c>
      <c r="AF52" s="279">
        <v>0</v>
      </c>
      <c r="AG52" s="278">
        <v>0</v>
      </c>
      <c r="AH52" s="279">
        <v>0</v>
      </c>
      <c r="AI52" s="278">
        <v>0</v>
      </c>
      <c r="AJ52" s="279">
        <v>0</v>
      </c>
      <c r="AK52" s="278">
        <v>0</v>
      </c>
      <c r="AL52" s="279">
        <v>0</v>
      </c>
      <c r="AM52" s="278">
        <v>0</v>
      </c>
      <c r="AN52" s="279">
        <v>0</v>
      </c>
      <c r="AO52" s="278">
        <v>0</v>
      </c>
      <c r="AP52" s="277">
        <v>0</v>
      </c>
      <c r="AQ52" s="278">
        <v>0</v>
      </c>
      <c r="AR52" s="279">
        <v>0</v>
      </c>
      <c r="AS52" s="278">
        <v>0</v>
      </c>
    </row>
    <row r="53" spans="2:45" ht="15">
      <c r="B53" s="40">
        <v>5590</v>
      </c>
      <c r="C53" s="42" t="s">
        <v>124</v>
      </c>
      <c r="D53" s="276">
        <f t="shared" si="1"/>
        <v>1631792.26</v>
      </c>
      <c r="E53" s="174">
        <f t="shared" si="1"/>
        <v>34473790.059999995</v>
      </c>
      <c r="F53" s="277">
        <v>0</v>
      </c>
      <c r="G53" s="278">
        <v>0</v>
      </c>
      <c r="H53" s="279">
        <v>0</v>
      </c>
      <c r="I53" s="278">
        <v>0</v>
      </c>
      <c r="J53" s="279">
        <v>910786.4</v>
      </c>
      <c r="K53" s="278">
        <v>30954628.91</v>
      </c>
      <c r="L53" s="279">
        <v>0</v>
      </c>
      <c r="M53" s="277">
        <v>0</v>
      </c>
      <c r="N53" s="279">
        <v>0</v>
      </c>
      <c r="O53" s="278">
        <v>0</v>
      </c>
      <c r="P53" s="277">
        <v>0</v>
      </c>
      <c r="Q53" s="278">
        <v>0</v>
      </c>
      <c r="R53" s="279">
        <v>0</v>
      </c>
      <c r="S53" s="278">
        <v>0</v>
      </c>
      <c r="T53" s="279">
        <v>0</v>
      </c>
      <c r="U53" s="278">
        <v>0</v>
      </c>
      <c r="V53" s="279">
        <v>0</v>
      </c>
      <c r="W53" s="278">
        <v>0</v>
      </c>
      <c r="X53" s="279">
        <v>43618.81</v>
      </c>
      <c r="Y53" s="278">
        <v>879668.99</v>
      </c>
      <c r="Z53" s="279">
        <v>0</v>
      </c>
      <c r="AA53" s="278">
        <v>0</v>
      </c>
      <c r="AB53" s="279">
        <v>0</v>
      </c>
      <c r="AC53" s="278">
        <v>0</v>
      </c>
      <c r="AD53" s="279">
        <v>630037.62</v>
      </c>
      <c r="AE53" s="278">
        <v>2615457.05</v>
      </c>
      <c r="AF53" s="279">
        <v>0</v>
      </c>
      <c r="AG53" s="278">
        <v>0</v>
      </c>
      <c r="AH53" s="279">
        <v>0</v>
      </c>
      <c r="AI53" s="278">
        <v>0</v>
      </c>
      <c r="AJ53" s="279">
        <v>0</v>
      </c>
      <c r="AK53" s="278">
        <v>0</v>
      </c>
      <c r="AL53" s="279">
        <v>47349.43</v>
      </c>
      <c r="AM53" s="278">
        <v>24035.11</v>
      </c>
      <c r="AN53" s="279">
        <v>0</v>
      </c>
      <c r="AO53" s="278">
        <v>0</v>
      </c>
      <c r="AP53" s="277">
        <v>0</v>
      </c>
      <c r="AQ53" s="278">
        <v>0</v>
      </c>
      <c r="AR53" s="279">
        <v>0</v>
      </c>
      <c r="AS53" s="278">
        <v>0</v>
      </c>
    </row>
    <row r="54" spans="2:45" s="37" customFormat="1" ht="15">
      <c r="B54" s="38">
        <v>5600</v>
      </c>
      <c r="C54" s="43" t="s">
        <v>125</v>
      </c>
      <c r="D54" s="271">
        <f t="shared" si="1"/>
        <v>99153805.25</v>
      </c>
      <c r="E54" s="137">
        <f t="shared" si="1"/>
        <v>3546679.61</v>
      </c>
      <c r="F54" s="272">
        <v>0</v>
      </c>
      <c r="G54" s="273">
        <v>0</v>
      </c>
      <c r="H54" s="274">
        <v>0</v>
      </c>
      <c r="I54" s="273">
        <v>0</v>
      </c>
      <c r="J54" s="274">
        <v>93079502.91</v>
      </c>
      <c r="K54" s="273">
        <v>0</v>
      </c>
      <c r="L54" s="274">
        <v>0</v>
      </c>
      <c r="M54" s="272">
        <v>0</v>
      </c>
      <c r="N54" s="274">
        <v>0</v>
      </c>
      <c r="O54" s="273">
        <v>0</v>
      </c>
      <c r="P54" s="272">
        <v>0</v>
      </c>
      <c r="Q54" s="273">
        <v>0</v>
      </c>
      <c r="R54" s="274">
        <v>0</v>
      </c>
      <c r="S54" s="273">
        <v>0</v>
      </c>
      <c r="T54" s="274">
        <v>0</v>
      </c>
      <c r="U54" s="273">
        <v>0</v>
      </c>
      <c r="V54" s="274">
        <v>0</v>
      </c>
      <c r="W54" s="273">
        <v>0</v>
      </c>
      <c r="X54" s="274">
        <v>0</v>
      </c>
      <c r="Y54" s="273">
        <v>0</v>
      </c>
      <c r="Z54" s="274">
        <v>0</v>
      </c>
      <c r="AA54" s="273">
        <v>0</v>
      </c>
      <c r="AB54" s="274">
        <v>0</v>
      </c>
      <c r="AC54" s="273">
        <v>0</v>
      </c>
      <c r="AD54" s="274">
        <v>0</v>
      </c>
      <c r="AE54" s="273">
        <v>0</v>
      </c>
      <c r="AF54" s="274">
        <v>0</v>
      </c>
      <c r="AG54" s="273">
        <v>0</v>
      </c>
      <c r="AH54" s="274">
        <v>0</v>
      </c>
      <c r="AI54" s="273">
        <v>0</v>
      </c>
      <c r="AJ54" s="274">
        <v>0</v>
      </c>
      <c r="AK54" s="273">
        <v>0</v>
      </c>
      <c r="AL54" s="274">
        <v>6074302.34</v>
      </c>
      <c r="AM54" s="273">
        <v>3546679.61</v>
      </c>
      <c r="AN54" s="274">
        <v>0</v>
      </c>
      <c r="AO54" s="273">
        <v>0</v>
      </c>
      <c r="AP54" s="272">
        <v>0</v>
      </c>
      <c r="AQ54" s="273">
        <v>0</v>
      </c>
      <c r="AR54" s="274">
        <v>0</v>
      </c>
      <c r="AS54" s="273">
        <v>0</v>
      </c>
    </row>
    <row r="55" spans="2:45" ht="15">
      <c r="B55" s="40">
        <v>5610</v>
      </c>
      <c r="C55" s="42" t="s">
        <v>126</v>
      </c>
      <c r="D55" s="276">
        <f t="shared" si="1"/>
        <v>93079502.91</v>
      </c>
      <c r="E55" s="137">
        <f t="shared" si="1"/>
        <v>0</v>
      </c>
      <c r="F55" s="277">
        <v>0</v>
      </c>
      <c r="G55" s="278">
        <v>0</v>
      </c>
      <c r="H55" s="279">
        <v>0</v>
      </c>
      <c r="I55" s="278">
        <v>0</v>
      </c>
      <c r="J55" s="279">
        <v>93079502.91</v>
      </c>
      <c r="K55" s="278">
        <v>0</v>
      </c>
      <c r="L55" s="279">
        <v>0</v>
      </c>
      <c r="M55" s="277">
        <v>0</v>
      </c>
      <c r="N55" s="279">
        <v>0</v>
      </c>
      <c r="O55" s="278">
        <v>0</v>
      </c>
      <c r="P55" s="277">
        <v>0</v>
      </c>
      <c r="Q55" s="278">
        <v>0</v>
      </c>
      <c r="R55" s="279">
        <v>0</v>
      </c>
      <c r="S55" s="278">
        <v>0</v>
      </c>
      <c r="T55" s="279">
        <v>0</v>
      </c>
      <c r="U55" s="278">
        <v>0</v>
      </c>
      <c r="V55" s="279">
        <v>0</v>
      </c>
      <c r="W55" s="278">
        <v>0</v>
      </c>
      <c r="X55" s="279">
        <v>0</v>
      </c>
      <c r="Y55" s="278">
        <v>0</v>
      </c>
      <c r="Z55" s="279">
        <v>0</v>
      </c>
      <c r="AA55" s="278">
        <v>0</v>
      </c>
      <c r="AB55" s="279">
        <v>0</v>
      </c>
      <c r="AC55" s="278">
        <v>0</v>
      </c>
      <c r="AD55" s="279">
        <v>0</v>
      </c>
      <c r="AE55" s="278">
        <v>0</v>
      </c>
      <c r="AF55" s="279">
        <v>0</v>
      </c>
      <c r="AG55" s="278">
        <v>0</v>
      </c>
      <c r="AH55" s="279">
        <v>0</v>
      </c>
      <c r="AI55" s="278">
        <v>0</v>
      </c>
      <c r="AJ55" s="279">
        <v>0</v>
      </c>
      <c r="AK55" s="278">
        <v>0</v>
      </c>
      <c r="AL55" s="279">
        <v>0</v>
      </c>
      <c r="AM55" s="278">
        <v>0</v>
      </c>
      <c r="AN55" s="279">
        <v>0</v>
      </c>
      <c r="AO55" s="278">
        <v>0</v>
      </c>
      <c r="AP55" s="277">
        <v>0</v>
      </c>
      <c r="AQ55" s="278">
        <v>0</v>
      </c>
      <c r="AR55" s="279">
        <v>0</v>
      </c>
      <c r="AS55" s="278">
        <v>0</v>
      </c>
    </row>
    <row r="56" spans="2:45" ht="15">
      <c r="B56" s="40"/>
      <c r="C56" s="42" t="s">
        <v>127</v>
      </c>
      <c r="D56" s="276">
        <f t="shared" si="1"/>
        <v>6074302.34</v>
      </c>
      <c r="E56" s="174">
        <f t="shared" si="1"/>
        <v>3546679.61</v>
      </c>
      <c r="F56" s="277">
        <v>0</v>
      </c>
      <c r="G56" s="278">
        <v>0</v>
      </c>
      <c r="H56" s="279">
        <v>0</v>
      </c>
      <c r="I56" s="278">
        <v>0</v>
      </c>
      <c r="J56" s="279">
        <v>0</v>
      </c>
      <c r="K56" s="278">
        <v>0</v>
      </c>
      <c r="L56" s="279">
        <v>0</v>
      </c>
      <c r="M56" s="277">
        <v>0</v>
      </c>
      <c r="N56" s="279">
        <v>0</v>
      </c>
      <c r="O56" s="278">
        <v>0</v>
      </c>
      <c r="P56" s="277">
        <v>0</v>
      </c>
      <c r="Q56" s="278">
        <v>0</v>
      </c>
      <c r="R56" s="279">
        <v>0</v>
      </c>
      <c r="S56" s="278">
        <v>0</v>
      </c>
      <c r="T56" s="279">
        <v>0</v>
      </c>
      <c r="U56" s="278">
        <v>0</v>
      </c>
      <c r="V56" s="279">
        <v>0</v>
      </c>
      <c r="W56" s="278">
        <v>0</v>
      </c>
      <c r="X56" s="279">
        <v>0</v>
      </c>
      <c r="Y56" s="278">
        <v>0</v>
      </c>
      <c r="Z56" s="279">
        <v>0</v>
      </c>
      <c r="AA56" s="278">
        <v>0</v>
      </c>
      <c r="AB56" s="279">
        <v>0</v>
      </c>
      <c r="AC56" s="278">
        <v>0</v>
      </c>
      <c r="AD56" s="279">
        <v>0</v>
      </c>
      <c r="AE56" s="278">
        <v>0</v>
      </c>
      <c r="AF56" s="279">
        <v>0</v>
      </c>
      <c r="AG56" s="278">
        <v>0</v>
      </c>
      <c r="AH56" s="279">
        <v>0</v>
      </c>
      <c r="AI56" s="278">
        <v>0</v>
      </c>
      <c r="AJ56" s="279">
        <v>0</v>
      </c>
      <c r="AK56" s="278">
        <v>0</v>
      </c>
      <c r="AL56" s="279">
        <v>6074302.34</v>
      </c>
      <c r="AM56" s="278">
        <v>3546679.61</v>
      </c>
      <c r="AN56" s="279">
        <v>0</v>
      </c>
      <c r="AO56" s="278">
        <v>0</v>
      </c>
      <c r="AP56" s="277">
        <v>0</v>
      </c>
      <c r="AQ56" s="278">
        <v>0</v>
      </c>
      <c r="AR56" s="279">
        <v>0</v>
      </c>
      <c r="AS56" s="278">
        <v>0</v>
      </c>
    </row>
    <row r="57" spans="2:45" s="37" customFormat="1" ht="15">
      <c r="B57" s="44">
        <v>3210</v>
      </c>
      <c r="C57" s="45" t="s">
        <v>128</v>
      </c>
      <c r="D57" s="280">
        <f>+F57+H57+J57+L57+N57+P57+R57+T57+V57+X57+Z57+AB57+AD57+AF57+AH57+AJ57+AL57+AN57+AP57+AR57+AT57</f>
        <v>452247689.3199994</v>
      </c>
      <c r="E57" s="281">
        <f aca="true" t="shared" si="2" ref="E57">+G57+I57+K57+M57+O57+Q57+S57+U57+W57+Y57+AA57+AC57+AE57+AG57+AI57+AK57+AM57+AO57+AQ57+AS57+AU57</f>
        <v>940698732.7900001</v>
      </c>
      <c r="F57" s="282">
        <v>-750886.8500000238</v>
      </c>
      <c r="G57" s="283">
        <v>3863713.0100000054</v>
      </c>
      <c r="H57" s="284">
        <v>8540550.249999985</v>
      </c>
      <c r="I57" s="283">
        <v>-1035345.4000000209</v>
      </c>
      <c r="J57" s="284">
        <v>167118277.97999954</v>
      </c>
      <c r="K57" s="283">
        <v>754169046.0700002</v>
      </c>
      <c r="L57" s="284">
        <v>-467985.80999999866</v>
      </c>
      <c r="M57" s="282">
        <v>-679860.0299999993</v>
      </c>
      <c r="N57" s="284">
        <v>3412126.400000006</v>
      </c>
      <c r="O57" s="283">
        <v>16420367.930000007</v>
      </c>
      <c r="P57" s="282">
        <v>0</v>
      </c>
      <c r="Q57" s="283">
        <v>0</v>
      </c>
      <c r="R57" s="284">
        <v>40568001.32999998</v>
      </c>
      <c r="S57" s="283">
        <v>18557999.669999994</v>
      </c>
      <c r="T57" s="284">
        <v>3530347.4599999785</v>
      </c>
      <c r="U57" s="283">
        <v>3812987.980000004</v>
      </c>
      <c r="V57" s="284">
        <v>724210.2100000004</v>
      </c>
      <c r="W57" s="283">
        <v>532928.5499999998</v>
      </c>
      <c r="X57" s="284">
        <v>7863487.420000017</v>
      </c>
      <c r="Y57" s="283">
        <v>7600389.480000019</v>
      </c>
      <c r="Z57" s="284">
        <v>2307919.469999999</v>
      </c>
      <c r="AA57" s="283">
        <v>2752509.8400000036</v>
      </c>
      <c r="AB57" s="284">
        <v>11037430.129999995</v>
      </c>
      <c r="AC57" s="283">
        <v>3586865.790000003</v>
      </c>
      <c r="AD57" s="284">
        <v>108959634.14000003</v>
      </c>
      <c r="AE57" s="283">
        <v>29141540.97</v>
      </c>
      <c r="AF57" s="284">
        <v>10551561.860000014</v>
      </c>
      <c r="AG57" s="283">
        <v>698131.099999994</v>
      </c>
      <c r="AH57" s="284">
        <v>1009281.5800000001</v>
      </c>
      <c r="AI57" s="283">
        <v>-232942.34000000032</v>
      </c>
      <c r="AJ57" s="284">
        <v>3203220.8299999963</v>
      </c>
      <c r="AK57" s="283">
        <v>4644551.26</v>
      </c>
      <c r="AL57" s="284">
        <v>2866983.6799999774</v>
      </c>
      <c r="AM57" s="283">
        <v>6461692.560000002</v>
      </c>
      <c r="AN57" s="284">
        <v>72296628.88</v>
      </c>
      <c r="AO57" s="283">
        <v>74659487.13999999</v>
      </c>
      <c r="AP57" s="282">
        <v>4096703.579999998</v>
      </c>
      <c r="AQ57" s="283">
        <v>15232526.450000003</v>
      </c>
      <c r="AR57" s="284">
        <v>5380196.779999994</v>
      </c>
      <c r="AS57" s="283">
        <v>512142.76000000164</v>
      </c>
    </row>
    <row r="59" spans="6:45" ht="15"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</row>
    <row r="60" spans="6:45" ht="15"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9"/>
      <c r="AN60" s="48"/>
      <c r="AO60" s="48"/>
      <c r="AP60" s="48"/>
      <c r="AQ60" s="48"/>
      <c r="AR60" s="48"/>
      <c r="AS60" s="48"/>
    </row>
    <row r="61" ht="15">
      <c r="AM61" s="50"/>
    </row>
    <row r="62" spans="6:45" ht="15">
      <c r="F62" s="48"/>
      <c r="G62" s="48"/>
      <c r="H62" s="48"/>
      <c r="I62" s="48"/>
      <c r="J62" s="48"/>
      <c r="K62" s="48"/>
      <c r="L62" s="48"/>
      <c r="M62" s="48"/>
      <c r="N62" s="56"/>
      <c r="O62" s="47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50"/>
      <c r="AN62" s="48"/>
      <c r="AO62" s="48"/>
      <c r="AP62" s="48"/>
      <c r="AQ62" s="48"/>
      <c r="AR62" s="48"/>
      <c r="AS62" s="48"/>
    </row>
    <row r="63" spans="6:45" ht="15">
      <c r="F63" s="48"/>
      <c r="G63" s="48"/>
      <c r="H63" s="48"/>
      <c r="I63" s="48"/>
      <c r="J63" s="48"/>
      <c r="K63" s="48"/>
      <c r="L63" s="48"/>
      <c r="M63" s="48"/>
      <c r="N63" s="48"/>
      <c r="O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</row>
    <row r="64" spans="10:45" ht="15">
      <c r="J64" s="51"/>
      <c r="K64" s="51"/>
      <c r="L64" s="51"/>
      <c r="M64" s="51"/>
      <c r="N64" s="51"/>
      <c r="O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4"/>
      <c r="AM64" s="51"/>
      <c r="AN64" s="51"/>
      <c r="AO64" s="51"/>
      <c r="AP64" s="51"/>
      <c r="AQ64" s="51"/>
      <c r="AR64" s="51"/>
      <c r="AS64" s="51"/>
    </row>
    <row r="65" spans="10:45" ht="15">
      <c r="J65" s="52"/>
      <c r="K65" s="52"/>
      <c r="L65" s="52"/>
      <c r="M65" s="52"/>
      <c r="N65" s="52"/>
      <c r="O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4"/>
      <c r="AM65" s="52"/>
      <c r="AN65" s="52"/>
      <c r="AO65" s="52"/>
      <c r="AP65" s="52"/>
      <c r="AQ65" s="52"/>
      <c r="AR65" s="52"/>
      <c r="AS65" s="52"/>
    </row>
    <row r="66" ht="15">
      <c r="AM66" s="48"/>
    </row>
    <row r="67" spans="10:45" ht="15">
      <c r="J67" s="51"/>
      <c r="K67" s="51"/>
      <c r="L67" s="51"/>
      <c r="M67" s="51"/>
      <c r="N67" s="51"/>
      <c r="O67" s="51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5"/>
      <c r="AM67" s="50"/>
      <c r="AN67" s="53"/>
      <c r="AO67" s="53"/>
      <c r="AP67" s="53"/>
      <c r="AQ67" s="53"/>
      <c r="AR67" s="53"/>
      <c r="AS67" s="53"/>
    </row>
  </sheetData>
  <sheetProtection autoFilter="0"/>
  <mergeCells count="24">
    <mergeCell ref="T2:U2"/>
    <mergeCell ref="B1:E1"/>
    <mergeCell ref="B2:B3"/>
    <mergeCell ref="C2:C3"/>
    <mergeCell ref="D2:E2"/>
    <mergeCell ref="F2:G2"/>
    <mergeCell ref="H2:I2"/>
    <mergeCell ref="J2:K2"/>
    <mergeCell ref="L2:M2"/>
    <mergeCell ref="N2:O2"/>
    <mergeCell ref="P2:Q2"/>
    <mergeCell ref="R2:S2"/>
    <mergeCell ref="AR2:AS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</mergeCells>
  <dataValidations count="3" disablePrompts="1">
    <dataValidation allowBlank="1" showInputMessage="1" showErrorMessage="1" prompt="Corresponde al número de cuenta al 4° nivel del Plan de Cuentas emitido por el CONAC (DOF 23/12/2015)." sqref="B2"/>
    <dataValidation allowBlank="1" showInputMessage="1" showErrorMessage="1" prompt="Corresponde al nombre o descripción de la cuenta de acuerdo al Plan de Cuentas emitido por el CONAC." sqref="C2"/>
    <dataValidation allowBlank="1" showInputMessage="1" showErrorMessage="1" prompt="Muestra el saldo de las cuentas acumulado al periodo correspondiente a la información financiera/cuenta pública que se presenta." sqref="D3:AS3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1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6.140625" style="29" bestFit="1" customWidth="1"/>
    <col min="2" max="2" width="72.00390625" style="29" bestFit="1" customWidth="1"/>
    <col min="3" max="3" width="12.8515625" style="41" bestFit="1" customWidth="1"/>
    <col min="4" max="4" width="12.00390625" style="41" bestFit="1" customWidth="1"/>
    <col min="5" max="5" width="11.28125" style="29" bestFit="1" customWidth="1"/>
    <col min="6" max="6" width="10.7109375" style="29" bestFit="1" customWidth="1"/>
    <col min="7" max="7" width="11.28125" style="29" bestFit="1" customWidth="1"/>
    <col min="8" max="8" width="10.7109375" style="29" bestFit="1" customWidth="1"/>
    <col min="9" max="9" width="12.00390625" style="29" bestFit="1" customWidth="1"/>
    <col min="10" max="10" width="12.00390625" style="29" customWidth="1"/>
    <col min="11" max="11" width="11.28125" style="29" bestFit="1" customWidth="1"/>
    <col min="12" max="12" width="10.7109375" style="29" bestFit="1" customWidth="1"/>
    <col min="13" max="13" width="11.28125" style="29" customWidth="1"/>
    <col min="14" max="14" width="10.7109375" style="29" customWidth="1"/>
    <col min="15" max="15" width="11.28125" style="29" customWidth="1"/>
    <col min="16" max="16" width="10.7109375" style="29" customWidth="1"/>
    <col min="17" max="17" width="11.28125" style="29" bestFit="1" customWidth="1"/>
    <col min="18" max="18" width="10.7109375" style="29" customWidth="1"/>
    <col min="19" max="19" width="11.28125" style="29" customWidth="1"/>
    <col min="20" max="20" width="10.7109375" style="29" customWidth="1"/>
    <col min="21" max="21" width="11.28125" style="29" customWidth="1"/>
    <col min="22" max="22" width="10.7109375" style="29" customWidth="1"/>
    <col min="23" max="23" width="11.28125" style="29" customWidth="1"/>
    <col min="24" max="24" width="10.7109375" style="29" customWidth="1"/>
    <col min="25" max="25" width="11.28125" style="29" customWidth="1"/>
    <col min="26" max="26" width="10.7109375" style="29" customWidth="1"/>
    <col min="27" max="27" width="11.28125" style="29" customWidth="1"/>
    <col min="28" max="28" width="10.7109375" style="29" customWidth="1"/>
    <col min="29" max="29" width="11.28125" style="29" customWidth="1"/>
    <col min="30" max="30" width="10.7109375" style="29" customWidth="1"/>
    <col min="31" max="31" width="11.28125" style="29" customWidth="1"/>
    <col min="32" max="32" width="10.7109375" style="29" customWidth="1"/>
    <col min="33" max="33" width="11.28125" style="29" customWidth="1"/>
    <col min="34" max="34" width="10.7109375" style="29" customWidth="1"/>
    <col min="35" max="35" width="11.28125" style="29" bestFit="1" customWidth="1"/>
    <col min="36" max="36" width="10.7109375" style="29" bestFit="1" customWidth="1"/>
    <col min="37" max="37" width="11.28125" style="29" customWidth="1"/>
    <col min="38" max="38" width="10.7109375" style="29" bestFit="1" customWidth="1"/>
    <col min="39" max="39" width="11.28125" style="29" customWidth="1"/>
    <col min="40" max="40" width="10.7109375" style="29" bestFit="1" customWidth="1"/>
    <col min="41" max="41" width="11.28125" style="29" bestFit="1" customWidth="1"/>
    <col min="42" max="42" width="10.7109375" style="29" bestFit="1" customWidth="1"/>
    <col min="43" max="43" width="11.28125" style="29" bestFit="1" customWidth="1"/>
    <col min="44" max="44" width="10.7109375" style="29" bestFit="1" customWidth="1"/>
    <col min="45" max="16384" width="11.421875" style="29" customWidth="1"/>
  </cols>
  <sheetData>
    <row r="1" spans="1:44" ht="46.5" customHeight="1">
      <c r="A1" s="293" t="s">
        <v>129</v>
      </c>
      <c r="B1" s="299"/>
      <c r="C1" s="299"/>
      <c r="D1" s="299"/>
      <c r="F1" s="57"/>
      <c r="AL1" s="58"/>
      <c r="AM1" s="58"/>
      <c r="AN1" s="58"/>
      <c r="AR1" s="58"/>
    </row>
    <row r="2" spans="1:44" ht="48.75" customHeight="1">
      <c r="A2" s="296" t="s">
        <v>1</v>
      </c>
      <c r="B2" s="296" t="s">
        <v>130</v>
      </c>
      <c r="C2" s="297" t="s">
        <v>3</v>
      </c>
      <c r="D2" s="290"/>
      <c r="E2" s="290" t="s">
        <v>131</v>
      </c>
      <c r="F2" s="291"/>
      <c r="G2" s="292" t="s">
        <v>5</v>
      </c>
      <c r="H2" s="291"/>
      <c r="I2" s="290" t="s">
        <v>6</v>
      </c>
      <c r="J2" s="291"/>
      <c r="K2" s="290" t="s">
        <v>75</v>
      </c>
      <c r="L2" s="291"/>
      <c r="M2" s="290" t="s">
        <v>8</v>
      </c>
      <c r="N2" s="292"/>
      <c r="O2" s="298" t="s">
        <v>9</v>
      </c>
      <c r="P2" s="298"/>
      <c r="Q2" s="298" t="s">
        <v>10</v>
      </c>
      <c r="R2" s="298"/>
      <c r="S2" s="290" t="s">
        <v>11</v>
      </c>
      <c r="T2" s="291"/>
      <c r="U2" s="290" t="s">
        <v>12</v>
      </c>
      <c r="V2" s="291"/>
      <c r="W2" s="290" t="s">
        <v>13</v>
      </c>
      <c r="X2" s="291"/>
      <c r="Y2" s="290" t="s">
        <v>14</v>
      </c>
      <c r="Z2" s="291"/>
      <c r="AA2" s="290" t="s">
        <v>15</v>
      </c>
      <c r="AB2" s="291"/>
      <c r="AC2" s="290" t="s">
        <v>16</v>
      </c>
      <c r="AD2" s="291"/>
      <c r="AE2" s="290" t="s">
        <v>17</v>
      </c>
      <c r="AF2" s="291"/>
      <c r="AG2" s="290" t="s">
        <v>18</v>
      </c>
      <c r="AH2" s="291"/>
      <c r="AI2" s="290" t="s">
        <v>19</v>
      </c>
      <c r="AJ2" s="291"/>
      <c r="AK2" s="290" t="s">
        <v>20</v>
      </c>
      <c r="AL2" s="291"/>
      <c r="AM2" s="290" t="s">
        <v>21</v>
      </c>
      <c r="AN2" s="291"/>
      <c r="AO2" s="290" t="s">
        <v>22</v>
      </c>
      <c r="AP2" s="291"/>
      <c r="AQ2" s="290" t="s">
        <v>23</v>
      </c>
      <c r="AR2" s="291"/>
    </row>
    <row r="3" spans="1:44" s="41" customFormat="1" ht="45">
      <c r="A3" s="296"/>
      <c r="B3" s="296"/>
      <c r="C3" s="115" t="s">
        <v>132</v>
      </c>
      <c r="D3" s="115" t="s">
        <v>133</v>
      </c>
      <c r="E3" s="125" t="s">
        <v>132</v>
      </c>
      <c r="F3" s="59" t="s">
        <v>133</v>
      </c>
      <c r="G3" s="59" t="s">
        <v>132</v>
      </c>
      <c r="H3" s="59" t="s">
        <v>133</v>
      </c>
      <c r="I3" s="59" t="s">
        <v>132</v>
      </c>
      <c r="J3" s="59" t="s">
        <v>133</v>
      </c>
      <c r="K3" s="59" t="s">
        <v>132</v>
      </c>
      <c r="L3" s="59" t="s">
        <v>133</v>
      </c>
      <c r="M3" s="59" t="s">
        <v>132</v>
      </c>
      <c r="N3" s="59" t="s">
        <v>133</v>
      </c>
      <c r="O3" s="59" t="s">
        <v>132</v>
      </c>
      <c r="P3" s="59" t="s">
        <v>133</v>
      </c>
      <c r="Q3" s="59" t="s">
        <v>132</v>
      </c>
      <c r="R3" s="59" t="s">
        <v>133</v>
      </c>
      <c r="S3" s="59" t="s">
        <v>132</v>
      </c>
      <c r="T3" s="59" t="s">
        <v>133</v>
      </c>
      <c r="U3" s="59" t="s">
        <v>132</v>
      </c>
      <c r="V3" s="59" t="s">
        <v>133</v>
      </c>
      <c r="W3" s="59" t="s">
        <v>132</v>
      </c>
      <c r="X3" s="59" t="s">
        <v>133</v>
      </c>
      <c r="Y3" s="59" t="s">
        <v>132</v>
      </c>
      <c r="Z3" s="59" t="s">
        <v>133</v>
      </c>
      <c r="AA3" s="59" t="s">
        <v>132</v>
      </c>
      <c r="AB3" s="59" t="s">
        <v>133</v>
      </c>
      <c r="AC3" s="59" t="s">
        <v>132</v>
      </c>
      <c r="AD3" s="59" t="s">
        <v>133</v>
      </c>
      <c r="AE3" s="59" t="s">
        <v>132</v>
      </c>
      <c r="AF3" s="59" t="s">
        <v>133</v>
      </c>
      <c r="AG3" s="59" t="s">
        <v>132</v>
      </c>
      <c r="AH3" s="59" t="s">
        <v>133</v>
      </c>
      <c r="AI3" s="59" t="s">
        <v>132</v>
      </c>
      <c r="AJ3" s="59" t="s">
        <v>133</v>
      </c>
      <c r="AK3" s="59" t="s">
        <v>132</v>
      </c>
      <c r="AL3" s="59" t="s">
        <v>133</v>
      </c>
      <c r="AM3" s="59" t="s">
        <v>132</v>
      </c>
      <c r="AN3" s="59" t="s">
        <v>133</v>
      </c>
      <c r="AO3" s="59" t="s">
        <v>132</v>
      </c>
      <c r="AP3" s="59" t="s">
        <v>133</v>
      </c>
      <c r="AQ3" s="115" t="s">
        <v>132</v>
      </c>
      <c r="AR3" s="115" t="s">
        <v>133</v>
      </c>
    </row>
    <row r="4" spans="1:44" s="37" customFormat="1" ht="15">
      <c r="A4" s="123">
        <v>3250</v>
      </c>
      <c r="B4" s="103" t="s">
        <v>134</v>
      </c>
      <c r="C4" s="118"/>
      <c r="D4" s="105">
        <v>0</v>
      </c>
      <c r="E4" s="113"/>
      <c r="F4" s="105"/>
      <c r="G4" s="104"/>
      <c r="H4" s="105"/>
      <c r="I4" s="104"/>
      <c r="J4" s="105"/>
      <c r="K4" s="104"/>
      <c r="L4" s="105"/>
      <c r="M4" s="104"/>
      <c r="N4" s="105"/>
      <c r="O4" s="104"/>
      <c r="P4" s="105"/>
      <c r="Q4" s="104"/>
      <c r="R4" s="105"/>
      <c r="S4" s="104"/>
      <c r="T4" s="105"/>
      <c r="U4" s="104"/>
      <c r="V4" s="105"/>
      <c r="W4" s="104"/>
      <c r="X4" s="105"/>
      <c r="Y4" s="104"/>
      <c r="Z4" s="105"/>
      <c r="AA4" s="104"/>
      <c r="AB4" s="105"/>
      <c r="AC4" s="104"/>
      <c r="AD4" s="105"/>
      <c r="AE4" s="104"/>
      <c r="AF4" s="105"/>
      <c r="AG4" s="104"/>
      <c r="AH4" s="105"/>
      <c r="AI4" s="104"/>
      <c r="AJ4" s="105"/>
      <c r="AK4" s="104"/>
      <c r="AL4" s="105"/>
      <c r="AM4" s="104"/>
      <c r="AN4" s="105"/>
      <c r="AO4" s="104"/>
      <c r="AP4" s="113"/>
      <c r="AQ4" s="104"/>
      <c r="AR4" s="105"/>
    </row>
    <row r="5" spans="1:44" s="37" customFormat="1" ht="15">
      <c r="A5" s="124">
        <v>900001</v>
      </c>
      <c r="B5" s="37" t="s">
        <v>135</v>
      </c>
      <c r="C5" s="168">
        <f>SUM(C6:C8)</f>
        <v>8338417888.15</v>
      </c>
      <c r="D5" s="61"/>
      <c r="E5" s="81">
        <v>79700086</v>
      </c>
      <c r="F5" s="61">
        <v>0</v>
      </c>
      <c r="G5" s="62">
        <v>216450</v>
      </c>
      <c r="H5" s="61">
        <v>0</v>
      </c>
      <c r="I5" s="62">
        <v>7534422316.67</v>
      </c>
      <c r="J5" s="61">
        <v>0</v>
      </c>
      <c r="K5" s="62">
        <v>25988822.26</v>
      </c>
      <c r="L5" s="61"/>
      <c r="M5" s="62">
        <v>35726121.1</v>
      </c>
      <c r="N5" s="61">
        <v>0</v>
      </c>
      <c r="O5" s="62">
        <v>0</v>
      </c>
      <c r="P5" s="61">
        <v>0</v>
      </c>
      <c r="Q5" s="62">
        <v>42480337.96</v>
      </c>
      <c r="R5" s="61">
        <v>0</v>
      </c>
      <c r="S5" s="62">
        <v>1452349.19</v>
      </c>
      <c r="T5" s="61">
        <v>0</v>
      </c>
      <c r="U5" s="62">
        <v>0</v>
      </c>
      <c r="V5" s="61">
        <v>0</v>
      </c>
      <c r="W5" s="62">
        <v>168088631.95</v>
      </c>
      <c r="X5" s="61">
        <v>0</v>
      </c>
      <c r="Y5" s="62">
        <v>93950</v>
      </c>
      <c r="Z5" s="61">
        <v>0</v>
      </c>
      <c r="AA5" s="62">
        <v>-2882173.46</v>
      </c>
      <c r="AB5" s="61">
        <v>0</v>
      </c>
      <c r="AC5" s="62">
        <v>248546467.96999997</v>
      </c>
      <c r="AD5" s="61">
        <v>0</v>
      </c>
      <c r="AE5" s="62">
        <v>19972929.79</v>
      </c>
      <c r="AF5" s="61">
        <v>0</v>
      </c>
      <c r="AG5" s="62">
        <v>108270387.20000002</v>
      </c>
      <c r="AH5" s="61">
        <v>0</v>
      </c>
      <c r="AI5" s="62">
        <v>0</v>
      </c>
      <c r="AJ5" s="61"/>
      <c r="AK5" s="62">
        <v>32335104.26</v>
      </c>
      <c r="AL5" s="61">
        <v>0</v>
      </c>
      <c r="AM5" s="62">
        <v>44006107.26</v>
      </c>
      <c r="AN5" s="61">
        <v>0</v>
      </c>
      <c r="AO5" s="62">
        <v>0</v>
      </c>
      <c r="AP5" s="79">
        <v>0</v>
      </c>
      <c r="AQ5" s="62">
        <v>0</v>
      </c>
      <c r="AR5" s="61">
        <v>0</v>
      </c>
    </row>
    <row r="6" spans="1:44" ht="15">
      <c r="A6" s="40">
        <v>3110</v>
      </c>
      <c r="B6" s="63" t="s">
        <v>62</v>
      </c>
      <c r="C6" s="169">
        <f>E6+G6+I6+K6+M6+O6+Q6+S6+U6+W6+Y6+AA6+AC6+AE6+AG6+AI6+AK6+AM6+AO6+AQ6</f>
        <v>1995834496.4299996</v>
      </c>
      <c r="D6" s="65"/>
      <c r="E6" s="69">
        <v>79700086</v>
      </c>
      <c r="F6" s="65">
        <v>0</v>
      </c>
      <c r="G6" s="64">
        <v>0</v>
      </c>
      <c r="H6" s="66">
        <v>0</v>
      </c>
      <c r="I6" s="64">
        <v>1715667777.1899998</v>
      </c>
      <c r="J6" s="66">
        <v>0</v>
      </c>
      <c r="K6" s="64">
        <v>1242756.12</v>
      </c>
      <c r="L6" s="66"/>
      <c r="M6" s="64">
        <v>11429029.39</v>
      </c>
      <c r="N6" s="66">
        <v>0</v>
      </c>
      <c r="O6" s="64">
        <v>0</v>
      </c>
      <c r="P6" s="66">
        <v>0</v>
      </c>
      <c r="Q6" s="64">
        <v>0</v>
      </c>
      <c r="R6" s="66">
        <v>0</v>
      </c>
      <c r="S6" s="64">
        <v>1452349.19</v>
      </c>
      <c r="T6" s="66">
        <v>0</v>
      </c>
      <c r="U6" s="64">
        <v>0</v>
      </c>
      <c r="V6" s="66">
        <v>0</v>
      </c>
      <c r="W6" s="64">
        <v>0</v>
      </c>
      <c r="X6" s="66">
        <v>0</v>
      </c>
      <c r="Y6" s="64">
        <v>93950</v>
      </c>
      <c r="Z6" s="66">
        <v>0</v>
      </c>
      <c r="AA6" s="64">
        <v>0</v>
      </c>
      <c r="AB6" s="66">
        <v>0</v>
      </c>
      <c r="AC6" s="64">
        <v>171071619.39</v>
      </c>
      <c r="AD6" s="66">
        <v>0</v>
      </c>
      <c r="AE6" s="64">
        <v>19972929.79</v>
      </c>
      <c r="AF6" s="66">
        <v>0</v>
      </c>
      <c r="AG6" s="64">
        <v>-81137212.16</v>
      </c>
      <c r="AH6" s="66">
        <v>0</v>
      </c>
      <c r="AI6" s="64">
        <v>0</v>
      </c>
      <c r="AJ6" s="66"/>
      <c r="AK6" s="64">
        <v>32335104.26</v>
      </c>
      <c r="AL6" s="66">
        <v>0</v>
      </c>
      <c r="AM6" s="64">
        <v>44006107.26</v>
      </c>
      <c r="AN6" s="66">
        <v>0</v>
      </c>
      <c r="AO6" s="64">
        <v>0</v>
      </c>
      <c r="AP6" s="69">
        <v>0</v>
      </c>
      <c r="AQ6" s="64">
        <v>0</v>
      </c>
      <c r="AR6" s="66">
        <v>0</v>
      </c>
    </row>
    <row r="7" spans="1:44" ht="15">
      <c r="A7" s="40">
        <v>3120</v>
      </c>
      <c r="B7" s="63" t="s">
        <v>63</v>
      </c>
      <c r="C7" s="169">
        <f aca="true" t="shared" si="0" ref="C7:C8">E7+G7+I7+K7+M7+O7+Q7+S7+U7+W7+Y7+AA7+AC7+AE7+AG7+AI7+AK7+AM7+AO7+AQ7</f>
        <v>3004539410.62</v>
      </c>
      <c r="D7" s="65"/>
      <c r="E7" s="69">
        <v>0</v>
      </c>
      <c r="F7" s="65">
        <v>0</v>
      </c>
      <c r="G7" s="64">
        <v>216450</v>
      </c>
      <c r="H7" s="66">
        <v>0</v>
      </c>
      <c r="I7" s="64">
        <v>2687192070.3</v>
      </c>
      <c r="J7" s="66">
        <v>0</v>
      </c>
      <c r="K7" s="64">
        <v>24746066.14</v>
      </c>
      <c r="L7" s="66"/>
      <c r="M7" s="64">
        <v>0</v>
      </c>
      <c r="N7" s="66">
        <v>0</v>
      </c>
      <c r="O7" s="64">
        <v>0</v>
      </c>
      <c r="P7" s="66">
        <v>0</v>
      </c>
      <c r="Q7" s="64">
        <v>42480337.96</v>
      </c>
      <c r="R7" s="66">
        <v>0</v>
      </c>
      <c r="S7" s="64">
        <v>0</v>
      </c>
      <c r="T7" s="66">
        <v>0</v>
      </c>
      <c r="U7" s="64">
        <v>0</v>
      </c>
      <c r="V7" s="66">
        <v>0</v>
      </c>
      <c r="W7" s="64">
        <v>168088631.95</v>
      </c>
      <c r="X7" s="66">
        <v>0</v>
      </c>
      <c r="Y7" s="64">
        <v>0</v>
      </c>
      <c r="Z7" s="66">
        <v>0</v>
      </c>
      <c r="AA7" s="64">
        <v>-2882173.46</v>
      </c>
      <c r="AB7" s="66">
        <v>0</v>
      </c>
      <c r="AC7" s="64">
        <v>77474848.58</v>
      </c>
      <c r="AD7" s="66">
        <v>0</v>
      </c>
      <c r="AE7" s="64">
        <v>0</v>
      </c>
      <c r="AF7" s="66">
        <v>0</v>
      </c>
      <c r="AG7" s="64">
        <v>7223179.15</v>
      </c>
      <c r="AH7" s="66">
        <v>0</v>
      </c>
      <c r="AI7" s="64">
        <v>0</v>
      </c>
      <c r="AJ7" s="66"/>
      <c r="AK7" s="64">
        <v>0</v>
      </c>
      <c r="AL7" s="66">
        <v>0</v>
      </c>
      <c r="AM7" s="64">
        <v>0</v>
      </c>
      <c r="AN7" s="66">
        <v>0</v>
      </c>
      <c r="AO7" s="64">
        <v>0</v>
      </c>
      <c r="AP7" s="69">
        <v>0</v>
      </c>
      <c r="AQ7" s="64">
        <v>0</v>
      </c>
      <c r="AR7" s="66">
        <v>0</v>
      </c>
    </row>
    <row r="8" spans="1:44" ht="15">
      <c r="A8" s="40">
        <v>3130</v>
      </c>
      <c r="B8" s="63" t="s">
        <v>64</v>
      </c>
      <c r="C8" s="169">
        <f t="shared" si="0"/>
        <v>3338043981.1</v>
      </c>
      <c r="D8" s="65"/>
      <c r="E8" s="69">
        <v>0</v>
      </c>
      <c r="F8" s="65">
        <v>0</v>
      </c>
      <c r="G8" s="64">
        <v>0</v>
      </c>
      <c r="H8" s="66">
        <v>0</v>
      </c>
      <c r="I8" s="64">
        <v>3131562469.18</v>
      </c>
      <c r="J8" s="66">
        <v>0</v>
      </c>
      <c r="K8" s="64">
        <v>0</v>
      </c>
      <c r="L8" s="66"/>
      <c r="M8" s="64">
        <v>24297091.71</v>
      </c>
      <c r="N8" s="66">
        <v>0</v>
      </c>
      <c r="O8" s="64">
        <v>0</v>
      </c>
      <c r="P8" s="66">
        <v>0</v>
      </c>
      <c r="Q8" s="64">
        <v>0</v>
      </c>
      <c r="R8" s="66">
        <v>0</v>
      </c>
      <c r="S8" s="64">
        <v>0</v>
      </c>
      <c r="T8" s="66">
        <v>0</v>
      </c>
      <c r="U8" s="64">
        <v>0</v>
      </c>
      <c r="V8" s="66">
        <v>0</v>
      </c>
      <c r="W8" s="64">
        <v>0</v>
      </c>
      <c r="X8" s="66">
        <v>0</v>
      </c>
      <c r="Y8" s="64">
        <v>0</v>
      </c>
      <c r="Z8" s="66">
        <v>0</v>
      </c>
      <c r="AA8" s="64">
        <v>0</v>
      </c>
      <c r="AB8" s="66">
        <v>0</v>
      </c>
      <c r="AC8" s="64">
        <v>0</v>
      </c>
      <c r="AD8" s="66">
        <v>0</v>
      </c>
      <c r="AE8" s="64">
        <v>0</v>
      </c>
      <c r="AF8" s="66">
        <v>0</v>
      </c>
      <c r="AG8" s="64">
        <v>182184420.21</v>
      </c>
      <c r="AH8" s="66">
        <v>0</v>
      </c>
      <c r="AI8" s="64">
        <v>0</v>
      </c>
      <c r="AJ8" s="66"/>
      <c r="AK8" s="64">
        <v>0</v>
      </c>
      <c r="AL8" s="66">
        <v>0</v>
      </c>
      <c r="AM8" s="64">
        <v>0</v>
      </c>
      <c r="AN8" s="66">
        <v>0</v>
      </c>
      <c r="AO8" s="64">
        <v>0</v>
      </c>
      <c r="AP8" s="69">
        <v>0</v>
      </c>
      <c r="AQ8" s="64">
        <v>0</v>
      </c>
      <c r="AR8" s="66">
        <v>0</v>
      </c>
    </row>
    <row r="9" spans="1:44" s="37" customFormat="1" ht="15">
      <c r="A9" s="124">
        <v>900002</v>
      </c>
      <c r="B9" s="37" t="s">
        <v>136</v>
      </c>
      <c r="C9" s="119"/>
      <c r="D9" s="170">
        <f>SUM(D10:D14)</f>
        <v>4546201032.280002</v>
      </c>
      <c r="E9" s="81">
        <v>0</v>
      </c>
      <c r="F9" s="67">
        <v>6457216.9</v>
      </c>
      <c r="G9" s="62">
        <v>0</v>
      </c>
      <c r="H9" s="67">
        <v>6016606.8</v>
      </c>
      <c r="I9" s="62">
        <v>0</v>
      </c>
      <c r="J9" s="67">
        <v>3746502885.010001</v>
      </c>
      <c r="K9" s="62">
        <v>0</v>
      </c>
      <c r="L9" s="67">
        <v>0</v>
      </c>
      <c r="M9" s="62">
        <v>0</v>
      </c>
      <c r="N9" s="67">
        <v>72567589.35</v>
      </c>
      <c r="O9" s="62">
        <v>0</v>
      </c>
      <c r="P9" s="67">
        <v>849010.91</v>
      </c>
      <c r="Q9" s="62">
        <v>0</v>
      </c>
      <c r="R9" s="67">
        <v>67432850.19</v>
      </c>
      <c r="S9" s="62">
        <v>12722594.44</v>
      </c>
      <c r="T9" s="67">
        <v>-56729.92</v>
      </c>
      <c r="U9" s="62">
        <v>0</v>
      </c>
      <c r="V9" s="67">
        <v>0</v>
      </c>
      <c r="W9" s="62">
        <v>0</v>
      </c>
      <c r="X9" s="67">
        <v>51840904.870000005</v>
      </c>
      <c r="Y9" s="62">
        <v>0</v>
      </c>
      <c r="Z9" s="67">
        <v>22618982.14</v>
      </c>
      <c r="AA9" s="62">
        <v>0</v>
      </c>
      <c r="AB9" s="67">
        <v>18710849.5</v>
      </c>
      <c r="AC9" s="62">
        <v>0</v>
      </c>
      <c r="AD9" s="67">
        <v>190606660.38</v>
      </c>
      <c r="AE9" s="62">
        <v>15549056.09</v>
      </c>
      <c r="AF9" s="67">
        <v>-2313499.33</v>
      </c>
      <c r="AG9" s="62">
        <v>0</v>
      </c>
      <c r="AH9" s="67">
        <v>-49721798.36</v>
      </c>
      <c r="AI9" s="62">
        <v>0</v>
      </c>
      <c r="AJ9" s="67">
        <v>106804522.31</v>
      </c>
      <c r="AK9" s="62">
        <v>0</v>
      </c>
      <c r="AL9" s="67">
        <v>25222381.639999997</v>
      </c>
      <c r="AM9" s="62">
        <v>0</v>
      </c>
      <c r="AN9" s="67">
        <v>227988779.55</v>
      </c>
      <c r="AO9" s="62">
        <v>0</v>
      </c>
      <c r="AP9" s="81">
        <v>24331765.15</v>
      </c>
      <c r="AQ9" s="62">
        <v>0</v>
      </c>
      <c r="AR9" s="67">
        <v>2070404.66</v>
      </c>
    </row>
    <row r="10" spans="1:44" ht="15">
      <c r="A10" s="40">
        <v>3210</v>
      </c>
      <c r="B10" s="63" t="s">
        <v>66</v>
      </c>
      <c r="C10" s="120"/>
      <c r="D10" s="171">
        <f>F10+H10+J10+L10+N10+P10+R10+S10+T10+V10+X109+X10+Z10+AB10+AD10+AE10+AF10+AH10+AJ10+AL10+AN10+AP10+AR10</f>
        <v>902831122.98</v>
      </c>
      <c r="E10" s="69">
        <v>0</v>
      </c>
      <c r="F10" s="66">
        <v>3863713.01</v>
      </c>
      <c r="G10" s="64">
        <v>0</v>
      </c>
      <c r="H10" s="66">
        <v>-1035345.4</v>
      </c>
      <c r="I10" s="64">
        <v>0</v>
      </c>
      <c r="J10" s="66">
        <v>754169046.07</v>
      </c>
      <c r="K10" s="64">
        <v>0</v>
      </c>
      <c r="L10" s="66">
        <v>0</v>
      </c>
      <c r="M10" s="64">
        <v>0</v>
      </c>
      <c r="N10" s="66">
        <v>16411519.43</v>
      </c>
      <c r="O10" s="64">
        <v>0</v>
      </c>
      <c r="P10" s="68">
        <v>0</v>
      </c>
      <c r="Q10" s="64">
        <v>0</v>
      </c>
      <c r="R10" s="66">
        <v>17558890.38</v>
      </c>
      <c r="S10" s="64">
        <v>0</v>
      </c>
      <c r="T10" s="66">
        <v>0</v>
      </c>
      <c r="U10" s="64">
        <v>0</v>
      </c>
      <c r="V10" s="66">
        <v>0</v>
      </c>
      <c r="W10" s="64">
        <v>0</v>
      </c>
      <c r="X10" s="66">
        <v>7600389.48</v>
      </c>
      <c r="Y10" s="64">
        <v>0</v>
      </c>
      <c r="Z10" s="66">
        <v>2752509.84</v>
      </c>
      <c r="AA10" s="64">
        <v>0</v>
      </c>
      <c r="AB10" s="66">
        <v>0</v>
      </c>
      <c r="AC10" s="64">
        <v>0</v>
      </c>
      <c r="AD10" s="66">
        <v>0</v>
      </c>
      <c r="AE10" s="64">
        <v>0</v>
      </c>
      <c r="AF10" s="66">
        <v>0</v>
      </c>
      <c r="AG10" s="64">
        <v>0</v>
      </c>
      <c r="AH10" s="66">
        <v>0</v>
      </c>
      <c r="AI10" s="64">
        <v>0</v>
      </c>
      <c r="AJ10" s="66">
        <v>4644551.26</v>
      </c>
      <c r="AK10" s="64">
        <v>0</v>
      </c>
      <c r="AL10" s="66">
        <v>6461692.56</v>
      </c>
      <c r="AM10" s="64">
        <v>0</v>
      </c>
      <c r="AN10" s="66">
        <v>74659487.14</v>
      </c>
      <c r="AO10" s="64">
        <v>0</v>
      </c>
      <c r="AP10" s="69">
        <v>15232526.450000001</v>
      </c>
      <c r="AQ10" s="64">
        <v>0</v>
      </c>
      <c r="AR10" s="66">
        <v>512142.76</v>
      </c>
    </row>
    <row r="11" spans="1:44" ht="15">
      <c r="A11" s="40">
        <v>3220</v>
      </c>
      <c r="B11" s="63" t="s">
        <v>67</v>
      </c>
      <c r="C11" s="120"/>
      <c r="D11" s="171">
        <f aca="true" t="shared" si="1" ref="D11:D17">F11+H11+J11+L11+N11+P11+R11+S11+T11+V11+X110+X11+Z11+AB11+AD11+AE11+AF11+AH11+AJ11+AL11+AN11+AP11+AR11</f>
        <v>3627019502.3500013</v>
      </c>
      <c r="E11" s="69">
        <v>0</v>
      </c>
      <c r="F11" s="66">
        <v>2593503.89</v>
      </c>
      <c r="G11" s="64">
        <v>0</v>
      </c>
      <c r="H11" s="66">
        <v>760748.12</v>
      </c>
      <c r="I11" s="64">
        <v>0</v>
      </c>
      <c r="J11" s="66">
        <v>2977616974.4500012</v>
      </c>
      <c r="K11" s="64">
        <v>0</v>
      </c>
      <c r="L11" s="66">
        <v>0</v>
      </c>
      <c r="M11" s="64">
        <v>0</v>
      </c>
      <c r="N11" s="66">
        <v>56156069.91999999</v>
      </c>
      <c r="O11" s="64">
        <v>0</v>
      </c>
      <c r="P11" s="68">
        <v>849010.91</v>
      </c>
      <c r="Q11" s="64">
        <v>0</v>
      </c>
      <c r="R11" s="66">
        <v>49873959.81</v>
      </c>
      <c r="S11" s="64">
        <v>12722594.44</v>
      </c>
      <c r="T11" s="66">
        <v>0</v>
      </c>
      <c r="U11" s="64">
        <v>0</v>
      </c>
      <c r="V11" s="66">
        <v>0</v>
      </c>
      <c r="W11" s="64">
        <v>0</v>
      </c>
      <c r="X11" s="66">
        <v>54188616.64</v>
      </c>
      <c r="Y11" s="64">
        <v>0</v>
      </c>
      <c r="Z11" s="66">
        <v>19866472.3</v>
      </c>
      <c r="AA11" s="64">
        <v>0</v>
      </c>
      <c r="AB11" s="66">
        <v>18710849.5</v>
      </c>
      <c r="AC11" s="64">
        <v>0</v>
      </c>
      <c r="AD11" s="66">
        <v>185259490.83</v>
      </c>
      <c r="AE11" s="64">
        <v>15549056.09</v>
      </c>
      <c r="AF11" s="66">
        <v>-2313499.33</v>
      </c>
      <c r="AG11" s="64">
        <v>0</v>
      </c>
      <c r="AH11" s="66">
        <v>-49721798.36</v>
      </c>
      <c r="AI11" s="64">
        <v>0</v>
      </c>
      <c r="AJ11" s="66">
        <v>102159971.05</v>
      </c>
      <c r="AK11" s="64">
        <v>0</v>
      </c>
      <c r="AL11" s="66">
        <v>18760689.08</v>
      </c>
      <c r="AM11" s="64">
        <v>0</v>
      </c>
      <c r="AN11" s="66">
        <v>153329292.41</v>
      </c>
      <c r="AO11" s="64">
        <v>0</v>
      </c>
      <c r="AP11" s="69">
        <v>9099238.7</v>
      </c>
      <c r="AQ11" s="64">
        <v>0</v>
      </c>
      <c r="AR11" s="66">
        <v>1558261.9</v>
      </c>
    </row>
    <row r="12" spans="1:44" ht="15">
      <c r="A12" s="40">
        <v>3230</v>
      </c>
      <c r="B12" s="63" t="s">
        <v>68</v>
      </c>
      <c r="C12" s="120"/>
      <c r="D12" s="171">
        <f t="shared" si="1"/>
        <v>24013539.23</v>
      </c>
      <c r="E12" s="69">
        <v>0</v>
      </c>
      <c r="F12" s="66">
        <v>0</v>
      </c>
      <c r="G12" s="64">
        <v>0</v>
      </c>
      <c r="H12" s="66">
        <v>6291204.08</v>
      </c>
      <c r="I12" s="64">
        <v>0</v>
      </c>
      <c r="J12" s="66">
        <v>14716864.49</v>
      </c>
      <c r="K12" s="64">
        <v>0</v>
      </c>
      <c r="L12" s="66">
        <v>0</v>
      </c>
      <c r="M12" s="64">
        <v>0</v>
      </c>
      <c r="N12" s="66">
        <v>0</v>
      </c>
      <c r="O12" s="64">
        <v>0</v>
      </c>
      <c r="P12" s="68">
        <v>0</v>
      </c>
      <c r="Q12" s="64">
        <v>0</v>
      </c>
      <c r="R12" s="66">
        <v>0</v>
      </c>
      <c r="S12" s="64">
        <v>0</v>
      </c>
      <c r="T12" s="66">
        <v>0</v>
      </c>
      <c r="U12" s="64">
        <v>0</v>
      </c>
      <c r="V12" s="66">
        <v>0</v>
      </c>
      <c r="W12" s="64">
        <v>0</v>
      </c>
      <c r="X12" s="66">
        <v>0</v>
      </c>
      <c r="Y12" s="64">
        <v>0</v>
      </c>
      <c r="Z12" s="66">
        <v>0</v>
      </c>
      <c r="AA12" s="64">
        <v>0</v>
      </c>
      <c r="AB12" s="66">
        <v>0</v>
      </c>
      <c r="AC12" s="64">
        <v>0</v>
      </c>
      <c r="AD12" s="66">
        <v>3005470.66</v>
      </c>
      <c r="AE12" s="64">
        <v>0</v>
      </c>
      <c r="AF12" s="66">
        <v>0</v>
      </c>
      <c r="AG12" s="64">
        <v>0</v>
      </c>
      <c r="AH12" s="66">
        <v>0</v>
      </c>
      <c r="AI12" s="64">
        <v>0</v>
      </c>
      <c r="AJ12" s="66">
        <v>0</v>
      </c>
      <c r="AK12" s="64">
        <v>0</v>
      </c>
      <c r="AL12" s="66">
        <v>0</v>
      </c>
      <c r="AM12" s="64">
        <v>0</v>
      </c>
      <c r="AN12" s="66">
        <v>0</v>
      </c>
      <c r="AO12" s="64">
        <v>0</v>
      </c>
      <c r="AP12" s="69">
        <v>0</v>
      </c>
      <c r="AQ12" s="64">
        <v>0</v>
      </c>
      <c r="AR12" s="66">
        <v>0</v>
      </c>
    </row>
    <row r="13" spans="1:44" ht="15">
      <c r="A13" s="40">
        <v>3240</v>
      </c>
      <c r="B13" s="63" t="s">
        <v>69</v>
      </c>
      <c r="C13" s="120"/>
      <c r="D13" s="171">
        <f t="shared" si="1"/>
        <v>0</v>
      </c>
      <c r="E13" s="69">
        <v>0</v>
      </c>
      <c r="F13" s="66">
        <v>0</v>
      </c>
      <c r="G13" s="64">
        <v>0</v>
      </c>
      <c r="H13" s="66">
        <v>0</v>
      </c>
      <c r="I13" s="64">
        <v>0</v>
      </c>
      <c r="J13" s="66">
        <v>0</v>
      </c>
      <c r="K13" s="64">
        <v>0</v>
      </c>
      <c r="L13" s="66">
        <v>0</v>
      </c>
      <c r="M13" s="64">
        <v>0</v>
      </c>
      <c r="N13" s="66">
        <v>0</v>
      </c>
      <c r="O13" s="64">
        <v>0</v>
      </c>
      <c r="P13" s="68">
        <v>0</v>
      </c>
      <c r="Q13" s="64">
        <v>0</v>
      </c>
      <c r="R13" s="66">
        <v>0</v>
      </c>
      <c r="S13" s="64">
        <v>0</v>
      </c>
      <c r="T13" s="66">
        <v>0</v>
      </c>
      <c r="U13" s="64">
        <v>0</v>
      </c>
      <c r="V13" s="66">
        <v>0</v>
      </c>
      <c r="W13" s="64">
        <v>0</v>
      </c>
      <c r="X13" s="66">
        <v>0</v>
      </c>
      <c r="Y13" s="64">
        <v>0</v>
      </c>
      <c r="Z13" s="66">
        <v>0</v>
      </c>
      <c r="AA13" s="64">
        <v>0</v>
      </c>
      <c r="AB13" s="66">
        <v>0</v>
      </c>
      <c r="AC13" s="64">
        <v>0</v>
      </c>
      <c r="AD13" s="66">
        <v>0</v>
      </c>
      <c r="AE13" s="64">
        <v>0</v>
      </c>
      <c r="AF13" s="66">
        <v>0</v>
      </c>
      <c r="AG13" s="64">
        <v>0</v>
      </c>
      <c r="AH13" s="66">
        <v>0</v>
      </c>
      <c r="AI13" s="64">
        <v>0</v>
      </c>
      <c r="AJ13" s="66">
        <v>0</v>
      </c>
      <c r="AK13" s="64">
        <v>0</v>
      </c>
      <c r="AL13" s="66">
        <v>0</v>
      </c>
      <c r="AM13" s="64">
        <v>0</v>
      </c>
      <c r="AN13" s="66">
        <v>0</v>
      </c>
      <c r="AO13" s="64">
        <v>0</v>
      </c>
      <c r="AP13" s="69">
        <v>0</v>
      </c>
      <c r="AQ13" s="64">
        <v>0</v>
      </c>
      <c r="AR13" s="66">
        <v>0</v>
      </c>
    </row>
    <row r="14" spans="1:44" ht="15">
      <c r="A14" s="40">
        <v>3250</v>
      </c>
      <c r="B14" s="29" t="s">
        <v>134</v>
      </c>
      <c r="C14" s="120"/>
      <c r="D14" s="171">
        <f t="shared" si="1"/>
        <v>-7663132.279999999</v>
      </c>
      <c r="E14" s="69">
        <v>0</v>
      </c>
      <c r="F14" s="66">
        <v>0</v>
      </c>
      <c r="G14" s="64">
        <v>0</v>
      </c>
      <c r="H14" s="66">
        <v>0</v>
      </c>
      <c r="I14" s="64">
        <v>0</v>
      </c>
      <c r="J14" s="66">
        <v>0</v>
      </c>
      <c r="K14" s="64">
        <v>0</v>
      </c>
      <c r="L14" s="66">
        <v>0</v>
      </c>
      <c r="M14" s="64">
        <v>0</v>
      </c>
      <c r="N14" s="66">
        <v>0</v>
      </c>
      <c r="O14" s="64">
        <v>0</v>
      </c>
      <c r="P14" s="68">
        <v>0</v>
      </c>
      <c r="Q14" s="64">
        <v>0</v>
      </c>
      <c r="R14" s="66">
        <v>0</v>
      </c>
      <c r="S14" s="64">
        <v>0</v>
      </c>
      <c r="T14" s="66">
        <v>-56729.92</v>
      </c>
      <c r="U14" s="64">
        <v>0</v>
      </c>
      <c r="V14" s="66">
        <v>0</v>
      </c>
      <c r="W14" s="64">
        <v>0</v>
      </c>
      <c r="X14" s="66">
        <v>-9948101.25</v>
      </c>
      <c r="Y14" s="64">
        <v>0</v>
      </c>
      <c r="Z14" s="66">
        <v>0</v>
      </c>
      <c r="AA14" s="64">
        <v>0</v>
      </c>
      <c r="AB14" s="66">
        <v>0</v>
      </c>
      <c r="AC14" s="64">
        <v>0</v>
      </c>
      <c r="AD14" s="66">
        <v>2341698.89</v>
      </c>
      <c r="AE14" s="64">
        <v>0</v>
      </c>
      <c r="AF14" s="66">
        <v>0</v>
      </c>
      <c r="AG14" s="64">
        <v>0</v>
      </c>
      <c r="AH14" s="66">
        <v>0</v>
      </c>
      <c r="AI14" s="64">
        <v>0</v>
      </c>
      <c r="AJ14" s="66">
        <v>0</v>
      </c>
      <c r="AK14" s="64">
        <v>0</v>
      </c>
      <c r="AL14" s="66">
        <v>0</v>
      </c>
      <c r="AM14" s="64">
        <v>0</v>
      </c>
      <c r="AN14" s="66">
        <v>0</v>
      </c>
      <c r="AO14" s="64">
        <v>0</v>
      </c>
      <c r="AP14" s="69">
        <v>0</v>
      </c>
      <c r="AQ14" s="64">
        <v>0</v>
      </c>
      <c r="AR14" s="66">
        <v>0</v>
      </c>
    </row>
    <row r="15" spans="1:44" s="37" customFormat="1" ht="15">
      <c r="A15" s="38"/>
      <c r="B15" s="70" t="s">
        <v>137</v>
      </c>
      <c r="C15" s="119"/>
      <c r="D15" s="170">
        <f>SUM(D16:D17)</f>
        <v>-2258139834.4500003</v>
      </c>
      <c r="E15" s="81">
        <v>0</v>
      </c>
      <c r="F15" s="67">
        <v>0</v>
      </c>
      <c r="G15" s="62">
        <v>0</v>
      </c>
      <c r="H15" s="67">
        <v>0</v>
      </c>
      <c r="I15" s="62">
        <v>0</v>
      </c>
      <c r="J15" s="67">
        <v>-2258139834.4500003</v>
      </c>
      <c r="K15" s="62">
        <v>0</v>
      </c>
      <c r="L15" s="67">
        <v>0</v>
      </c>
      <c r="M15" s="62">
        <v>0</v>
      </c>
      <c r="N15" s="67">
        <v>0</v>
      </c>
      <c r="O15" s="62">
        <v>0</v>
      </c>
      <c r="P15" s="67">
        <v>0</v>
      </c>
      <c r="Q15" s="62">
        <v>0</v>
      </c>
      <c r="R15" s="67">
        <v>0</v>
      </c>
      <c r="S15" s="62">
        <v>0</v>
      </c>
      <c r="T15" s="67">
        <v>0</v>
      </c>
      <c r="U15" s="62">
        <v>0</v>
      </c>
      <c r="V15" s="67">
        <v>0</v>
      </c>
      <c r="W15" s="62">
        <v>0</v>
      </c>
      <c r="X15" s="67">
        <v>0</v>
      </c>
      <c r="Y15" s="62">
        <v>0</v>
      </c>
      <c r="Z15" s="67">
        <v>0</v>
      </c>
      <c r="AA15" s="62">
        <v>0</v>
      </c>
      <c r="AB15" s="67">
        <v>0</v>
      </c>
      <c r="AC15" s="62">
        <v>0</v>
      </c>
      <c r="AD15" s="67">
        <v>0</v>
      </c>
      <c r="AE15" s="62">
        <v>0</v>
      </c>
      <c r="AF15" s="67">
        <v>0</v>
      </c>
      <c r="AG15" s="62">
        <v>0</v>
      </c>
      <c r="AH15" s="67">
        <v>0</v>
      </c>
      <c r="AI15" s="62">
        <v>0</v>
      </c>
      <c r="AJ15" s="67">
        <v>0</v>
      </c>
      <c r="AK15" s="62">
        <v>0</v>
      </c>
      <c r="AL15" s="67">
        <v>0</v>
      </c>
      <c r="AM15" s="62">
        <v>0</v>
      </c>
      <c r="AN15" s="67">
        <v>0</v>
      </c>
      <c r="AO15" s="62">
        <v>0</v>
      </c>
      <c r="AP15" s="81">
        <v>0</v>
      </c>
      <c r="AQ15" s="62">
        <v>0</v>
      </c>
      <c r="AR15" s="67">
        <v>0</v>
      </c>
    </row>
    <row r="16" spans="1:44" ht="15">
      <c r="A16" s="71">
        <v>3310</v>
      </c>
      <c r="B16" s="63" t="s">
        <v>138</v>
      </c>
      <c r="C16" s="120"/>
      <c r="D16" s="171">
        <f t="shared" si="1"/>
        <v>-2273509301.67</v>
      </c>
      <c r="E16" s="69">
        <v>0</v>
      </c>
      <c r="F16" s="66">
        <v>0</v>
      </c>
      <c r="G16" s="64">
        <v>0</v>
      </c>
      <c r="H16" s="66">
        <v>0</v>
      </c>
      <c r="I16" s="64">
        <v>0</v>
      </c>
      <c r="J16" s="66">
        <v>-2273509301.67</v>
      </c>
      <c r="K16" s="64">
        <v>0</v>
      </c>
      <c r="L16" s="72">
        <v>0</v>
      </c>
      <c r="M16" s="64">
        <v>0</v>
      </c>
      <c r="N16" s="72">
        <v>0</v>
      </c>
      <c r="O16" s="64">
        <v>0</v>
      </c>
      <c r="P16" s="72">
        <v>0</v>
      </c>
      <c r="Q16" s="64">
        <v>0</v>
      </c>
      <c r="R16" s="72">
        <v>0</v>
      </c>
      <c r="S16" s="64">
        <v>0</v>
      </c>
      <c r="T16" s="72">
        <v>0</v>
      </c>
      <c r="U16" s="64">
        <v>0</v>
      </c>
      <c r="V16" s="72">
        <v>0</v>
      </c>
      <c r="W16" s="64">
        <v>0</v>
      </c>
      <c r="X16" s="66">
        <v>0</v>
      </c>
      <c r="Y16" s="64">
        <v>0</v>
      </c>
      <c r="Z16" s="66">
        <v>0</v>
      </c>
      <c r="AA16" s="64">
        <v>0</v>
      </c>
      <c r="AB16" s="66">
        <v>0</v>
      </c>
      <c r="AC16" s="64">
        <v>0</v>
      </c>
      <c r="AD16" s="66">
        <v>0</v>
      </c>
      <c r="AE16" s="64">
        <v>0</v>
      </c>
      <c r="AF16" s="66">
        <v>0</v>
      </c>
      <c r="AG16" s="64">
        <v>0</v>
      </c>
      <c r="AH16" s="66">
        <v>0</v>
      </c>
      <c r="AI16" s="64">
        <v>0</v>
      </c>
      <c r="AJ16" s="66">
        <v>0</v>
      </c>
      <c r="AK16" s="64">
        <v>0</v>
      </c>
      <c r="AL16" s="66">
        <v>0</v>
      </c>
      <c r="AM16" s="64">
        <v>0</v>
      </c>
      <c r="AN16" s="66">
        <v>0</v>
      </c>
      <c r="AO16" s="64">
        <v>0</v>
      </c>
      <c r="AP16" s="69">
        <v>0</v>
      </c>
      <c r="AQ16" s="64">
        <v>0</v>
      </c>
      <c r="AR16" s="66">
        <v>0</v>
      </c>
    </row>
    <row r="17" spans="1:44" ht="15">
      <c r="A17" s="71">
        <v>3320</v>
      </c>
      <c r="B17" s="63" t="s">
        <v>139</v>
      </c>
      <c r="C17" s="120"/>
      <c r="D17" s="171">
        <f t="shared" si="1"/>
        <v>15369467.22</v>
      </c>
      <c r="E17" s="69">
        <v>0</v>
      </c>
      <c r="F17" s="66">
        <v>0</v>
      </c>
      <c r="G17" s="64">
        <v>0</v>
      </c>
      <c r="H17" s="66">
        <v>0</v>
      </c>
      <c r="I17" s="64">
        <v>0</v>
      </c>
      <c r="J17" s="66">
        <v>15369467.22</v>
      </c>
      <c r="K17" s="64">
        <v>0</v>
      </c>
      <c r="L17" s="72">
        <v>0</v>
      </c>
      <c r="M17" s="64">
        <v>0</v>
      </c>
      <c r="N17" s="72">
        <v>0</v>
      </c>
      <c r="O17" s="64">
        <v>0</v>
      </c>
      <c r="P17" s="72">
        <v>0</v>
      </c>
      <c r="Q17" s="64">
        <v>0</v>
      </c>
      <c r="R17" s="72">
        <v>0</v>
      </c>
      <c r="S17" s="64">
        <v>0</v>
      </c>
      <c r="T17" s="72">
        <v>0</v>
      </c>
      <c r="U17" s="64">
        <v>0</v>
      </c>
      <c r="V17" s="72">
        <v>0</v>
      </c>
      <c r="W17" s="64">
        <v>0</v>
      </c>
      <c r="X17" s="66">
        <v>0</v>
      </c>
      <c r="Y17" s="64">
        <v>0</v>
      </c>
      <c r="Z17" s="66">
        <v>0</v>
      </c>
      <c r="AA17" s="64">
        <v>0</v>
      </c>
      <c r="AB17" s="66">
        <v>0</v>
      </c>
      <c r="AC17" s="64">
        <v>0</v>
      </c>
      <c r="AD17" s="66">
        <v>0</v>
      </c>
      <c r="AE17" s="64">
        <v>0</v>
      </c>
      <c r="AF17" s="66">
        <v>0</v>
      </c>
      <c r="AG17" s="64">
        <v>0</v>
      </c>
      <c r="AH17" s="66">
        <v>0</v>
      </c>
      <c r="AI17" s="64">
        <v>0</v>
      </c>
      <c r="AJ17" s="66">
        <v>0</v>
      </c>
      <c r="AK17" s="64">
        <v>0</v>
      </c>
      <c r="AL17" s="66">
        <v>0</v>
      </c>
      <c r="AM17" s="64">
        <v>0</v>
      </c>
      <c r="AN17" s="66">
        <v>0</v>
      </c>
      <c r="AO17" s="64">
        <v>0</v>
      </c>
      <c r="AP17" s="69">
        <v>0</v>
      </c>
      <c r="AQ17" s="64">
        <v>0</v>
      </c>
      <c r="AR17" s="66">
        <v>0</v>
      </c>
    </row>
    <row r="18" spans="1:44" s="37" customFormat="1" ht="15">
      <c r="A18" s="124">
        <v>900003</v>
      </c>
      <c r="B18" s="37" t="s">
        <v>140</v>
      </c>
      <c r="C18" s="168">
        <f>C5</f>
        <v>8338417888.15</v>
      </c>
      <c r="D18" s="170">
        <f>D9+D15</f>
        <v>2288061197.8300014</v>
      </c>
      <c r="E18" s="81">
        <v>79700086</v>
      </c>
      <c r="F18" s="61">
        <v>6457216.9</v>
      </c>
      <c r="G18" s="62">
        <v>216450</v>
      </c>
      <c r="H18" s="61">
        <v>6016606.8</v>
      </c>
      <c r="I18" s="62">
        <v>7534422316.67</v>
      </c>
      <c r="J18" s="61">
        <v>1488363050.560001</v>
      </c>
      <c r="K18" s="62">
        <v>25988822.26</v>
      </c>
      <c r="L18" s="61">
        <v>0</v>
      </c>
      <c r="M18" s="62">
        <v>35726121.1</v>
      </c>
      <c r="N18" s="61">
        <v>72567589.35</v>
      </c>
      <c r="O18" s="62">
        <v>0</v>
      </c>
      <c r="P18" s="61">
        <v>849010.91</v>
      </c>
      <c r="Q18" s="62">
        <v>42480337.96</v>
      </c>
      <c r="R18" s="61">
        <v>67432850.19</v>
      </c>
      <c r="S18" s="62">
        <v>14174943.629999999</v>
      </c>
      <c r="T18" s="61">
        <v>-56729.92</v>
      </c>
      <c r="U18" s="62">
        <v>0</v>
      </c>
      <c r="V18" s="61">
        <v>0</v>
      </c>
      <c r="W18" s="62">
        <v>168088631.95</v>
      </c>
      <c r="X18" s="61">
        <v>51840904.870000005</v>
      </c>
      <c r="Y18" s="62">
        <v>93950</v>
      </c>
      <c r="Z18" s="61">
        <v>22618982.14</v>
      </c>
      <c r="AA18" s="62">
        <v>-2882173.46</v>
      </c>
      <c r="AB18" s="61">
        <v>18710849.5</v>
      </c>
      <c r="AC18" s="62">
        <v>248546467.96999997</v>
      </c>
      <c r="AD18" s="61">
        <v>190606660.38</v>
      </c>
      <c r="AE18" s="62">
        <v>35521985.879999995</v>
      </c>
      <c r="AF18" s="61">
        <v>-2313499.33</v>
      </c>
      <c r="AG18" s="62">
        <v>108270387.20000002</v>
      </c>
      <c r="AH18" s="61">
        <v>-49721798.36</v>
      </c>
      <c r="AI18" s="62">
        <v>0</v>
      </c>
      <c r="AJ18" s="61">
        <v>106804522.31</v>
      </c>
      <c r="AK18" s="62">
        <v>32335104.26</v>
      </c>
      <c r="AL18" s="61">
        <v>25222381.639999997</v>
      </c>
      <c r="AM18" s="62">
        <v>44006107.26</v>
      </c>
      <c r="AN18" s="61">
        <v>227988779.55</v>
      </c>
      <c r="AO18" s="62">
        <v>0</v>
      </c>
      <c r="AP18" s="79">
        <v>24331765.15</v>
      </c>
      <c r="AQ18" s="62">
        <v>0</v>
      </c>
      <c r="AR18" s="61">
        <v>2070404.66</v>
      </c>
    </row>
    <row r="19" spans="1:44" ht="15">
      <c r="A19" s="60"/>
      <c r="B19" s="37"/>
      <c r="C19" s="168"/>
      <c r="D19" s="67"/>
      <c r="E19" s="81"/>
      <c r="F19" s="61"/>
      <c r="G19" s="62"/>
      <c r="H19" s="61"/>
      <c r="I19" s="62"/>
      <c r="J19" s="61"/>
      <c r="K19" s="62"/>
      <c r="L19" s="61"/>
      <c r="M19" s="62"/>
      <c r="N19" s="61"/>
      <c r="O19" s="62"/>
      <c r="P19" s="61"/>
      <c r="Q19" s="62"/>
      <c r="R19" s="61"/>
      <c r="S19" s="62"/>
      <c r="T19" s="61"/>
      <c r="U19" s="62"/>
      <c r="V19" s="61"/>
      <c r="W19" s="62"/>
      <c r="X19" s="61"/>
      <c r="Y19" s="62"/>
      <c r="Z19" s="61"/>
      <c r="AA19" s="62"/>
      <c r="AB19" s="61"/>
      <c r="AC19" s="62"/>
      <c r="AD19" s="61"/>
      <c r="AE19" s="62"/>
      <c r="AF19" s="61"/>
      <c r="AG19" s="62"/>
      <c r="AH19" s="61"/>
      <c r="AI19" s="62"/>
      <c r="AJ19" s="61"/>
      <c r="AK19" s="62"/>
      <c r="AL19" s="61"/>
      <c r="AM19" s="62"/>
      <c r="AN19" s="61"/>
      <c r="AO19" s="62"/>
      <c r="AP19" s="79"/>
      <c r="AQ19" s="62"/>
      <c r="AR19" s="61"/>
    </row>
    <row r="20" spans="1:44" s="37" customFormat="1" ht="15">
      <c r="A20" s="124">
        <v>900004</v>
      </c>
      <c r="B20" s="37" t="s">
        <v>141</v>
      </c>
      <c r="C20" s="168">
        <f>SUM(C21:C23)</f>
        <v>273266563.08</v>
      </c>
      <c r="D20" s="61"/>
      <c r="E20" s="81">
        <v>0</v>
      </c>
      <c r="F20" s="61"/>
      <c r="G20" s="62">
        <v>0</v>
      </c>
      <c r="H20" s="67">
        <v>0</v>
      </c>
      <c r="I20" s="62">
        <v>249973504.51000002</v>
      </c>
      <c r="J20" s="67">
        <v>0</v>
      </c>
      <c r="K20" s="62">
        <v>0</v>
      </c>
      <c r="L20" s="67">
        <v>0</v>
      </c>
      <c r="M20" s="62">
        <v>0</v>
      </c>
      <c r="N20" s="67">
        <v>-177370.12</v>
      </c>
      <c r="O20" s="62">
        <v>0</v>
      </c>
      <c r="P20" s="67">
        <v>0</v>
      </c>
      <c r="Q20" s="62">
        <v>0</v>
      </c>
      <c r="R20" s="67">
        <v>0</v>
      </c>
      <c r="S20" s="62">
        <v>0</v>
      </c>
      <c r="T20" s="67">
        <v>0</v>
      </c>
      <c r="U20" s="62">
        <v>5918104.5</v>
      </c>
      <c r="V20" s="67">
        <v>0</v>
      </c>
      <c r="W20" s="62">
        <v>80000</v>
      </c>
      <c r="X20" s="67">
        <v>0</v>
      </c>
      <c r="Y20" s="62">
        <v>0</v>
      </c>
      <c r="Z20" s="67">
        <v>0</v>
      </c>
      <c r="AA20" s="62">
        <v>-136272</v>
      </c>
      <c r="AB20" s="67">
        <v>0</v>
      </c>
      <c r="AC20" s="62">
        <v>0</v>
      </c>
      <c r="AD20" s="67">
        <v>8309163.39</v>
      </c>
      <c r="AE20" s="62">
        <v>0</v>
      </c>
      <c r="AF20" s="67">
        <v>0</v>
      </c>
      <c r="AG20" s="62">
        <v>12120</v>
      </c>
      <c r="AH20" s="67">
        <v>0</v>
      </c>
      <c r="AI20" s="62">
        <v>0</v>
      </c>
      <c r="AJ20" s="67">
        <v>0</v>
      </c>
      <c r="AK20" s="62">
        <v>9287312.8</v>
      </c>
      <c r="AL20" s="67">
        <v>0</v>
      </c>
      <c r="AM20" s="62">
        <v>0</v>
      </c>
      <c r="AN20" s="67">
        <v>0</v>
      </c>
      <c r="AO20" s="62">
        <v>0</v>
      </c>
      <c r="AP20" s="81">
        <v>0</v>
      </c>
      <c r="AQ20" s="62">
        <v>0</v>
      </c>
      <c r="AR20" s="67">
        <v>0</v>
      </c>
    </row>
    <row r="21" spans="1:44" ht="15">
      <c r="A21" s="40">
        <v>3110</v>
      </c>
      <c r="B21" s="63" t="s">
        <v>142</v>
      </c>
      <c r="C21" s="172">
        <f>E21+G21+I21+K21+M21+N21+O21+Q21+S21+U21+W21+Y21+AA21+AC21+AD21+AE21+AG21+AI21+AK21+AM21+AO21+AQ21</f>
        <v>111804753.45</v>
      </c>
      <c r="D21" s="65"/>
      <c r="E21" s="69">
        <v>0</v>
      </c>
      <c r="F21" s="61">
        <v>0</v>
      </c>
      <c r="G21" s="64">
        <v>0</v>
      </c>
      <c r="H21" s="65">
        <v>0</v>
      </c>
      <c r="I21" s="64">
        <v>96599336.15</v>
      </c>
      <c r="J21" s="66">
        <v>0</v>
      </c>
      <c r="K21" s="64">
        <v>0</v>
      </c>
      <c r="L21" s="66">
        <v>0</v>
      </c>
      <c r="M21" s="64">
        <v>0</v>
      </c>
      <c r="N21" s="66">
        <v>0</v>
      </c>
      <c r="O21" s="64">
        <v>0</v>
      </c>
      <c r="P21" s="66">
        <v>0</v>
      </c>
      <c r="Q21" s="64">
        <v>0</v>
      </c>
      <c r="R21" s="66">
        <v>0</v>
      </c>
      <c r="S21" s="64">
        <v>0</v>
      </c>
      <c r="T21" s="66">
        <v>0</v>
      </c>
      <c r="U21" s="64">
        <v>5918104.5</v>
      </c>
      <c r="V21" s="66">
        <v>0</v>
      </c>
      <c r="W21" s="64">
        <v>0</v>
      </c>
      <c r="X21" s="66">
        <v>0</v>
      </c>
      <c r="Y21" s="64">
        <v>0</v>
      </c>
      <c r="Z21" s="66">
        <v>0</v>
      </c>
      <c r="AA21" s="64">
        <v>0</v>
      </c>
      <c r="AB21" s="66">
        <v>0</v>
      </c>
      <c r="AC21" s="64">
        <v>0</v>
      </c>
      <c r="AD21" s="66">
        <v>0</v>
      </c>
      <c r="AE21" s="64">
        <v>0</v>
      </c>
      <c r="AF21" s="66">
        <v>0</v>
      </c>
      <c r="AG21" s="64">
        <v>0</v>
      </c>
      <c r="AH21" s="66">
        <v>0</v>
      </c>
      <c r="AI21" s="64">
        <v>0</v>
      </c>
      <c r="AJ21" s="66">
        <v>0</v>
      </c>
      <c r="AK21" s="64">
        <v>9287312.8</v>
      </c>
      <c r="AL21" s="66">
        <v>0</v>
      </c>
      <c r="AM21" s="64">
        <v>0</v>
      </c>
      <c r="AN21" s="66">
        <v>0</v>
      </c>
      <c r="AO21" s="64">
        <v>0</v>
      </c>
      <c r="AP21" s="69">
        <v>0</v>
      </c>
      <c r="AQ21" s="64">
        <v>0</v>
      </c>
      <c r="AR21" s="66">
        <v>0</v>
      </c>
    </row>
    <row r="22" spans="1:44" ht="15">
      <c r="A22" s="40">
        <v>3120</v>
      </c>
      <c r="B22" s="63" t="s">
        <v>143</v>
      </c>
      <c r="C22" s="172">
        <f aca="true" t="shared" si="2" ref="C22:C23">E22+G22+I22+K22+M22+N22+O22+Q22+S22+U22+W22+Y22+AA22+AC22+AD22+AE22+AG22+AI22+AK22+AM22+AO22+AQ22</f>
        <v>161627059.75</v>
      </c>
      <c r="D22" s="65"/>
      <c r="E22" s="69">
        <v>0</v>
      </c>
      <c r="F22" s="61">
        <v>0</v>
      </c>
      <c r="G22" s="64">
        <v>0</v>
      </c>
      <c r="H22" s="65">
        <v>0</v>
      </c>
      <c r="I22" s="64">
        <v>153374168.36</v>
      </c>
      <c r="J22" s="66">
        <v>0</v>
      </c>
      <c r="K22" s="64">
        <v>0</v>
      </c>
      <c r="L22" s="66">
        <v>0</v>
      </c>
      <c r="M22" s="64">
        <v>0</v>
      </c>
      <c r="N22" s="66">
        <v>0</v>
      </c>
      <c r="O22" s="64">
        <v>0</v>
      </c>
      <c r="P22" s="66">
        <v>0</v>
      </c>
      <c r="Q22" s="64">
        <v>0</v>
      </c>
      <c r="R22" s="66">
        <v>0</v>
      </c>
      <c r="S22" s="64">
        <v>0</v>
      </c>
      <c r="T22" s="66">
        <v>0</v>
      </c>
      <c r="U22" s="64">
        <v>0</v>
      </c>
      <c r="V22" s="66">
        <v>0</v>
      </c>
      <c r="W22" s="64">
        <v>80000</v>
      </c>
      <c r="X22" s="66">
        <v>0</v>
      </c>
      <c r="Y22" s="64">
        <v>0</v>
      </c>
      <c r="Z22" s="66">
        <v>0</v>
      </c>
      <c r="AA22" s="64">
        <v>-136272</v>
      </c>
      <c r="AB22" s="66">
        <v>0</v>
      </c>
      <c r="AC22" s="64">
        <v>0</v>
      </c>
      <c r="AD22" s="66">
        <v>8309163.39</v>
      </c>
      <c r="AE22" s="64">
        <v>0</v>
      </c>
      <c r="AF22" s="66">
        <v>0</v>
      </c>
      <c r="AG22" s="64">
        <v>0</v>
      </c>
      <c r="AH22" s="66">
        <v>0</v>
      </c>
      <c r="AI22" s="64">
        <v>0</v>
      </c>
      <c r="AJ22" s="66">
        <v>0</v>
      </c>
      <c r="AK22" s="64">
        <v>0</v>
      </c>
      <c r="AL22" s="66">
        <v>0</v>
      </c>
      <c r="AM22" s="64">
        <v>0</v>
      </c>
      <c r="AN22" s="66">
        <v>0</v>
      </c>
      <c r="AO22" s="64">
        <v>0</v>
      </c>
      <c r="AP22" s="69">
        <v>0</v>
      </c>
      <c r="AQ22" s="64">
        <v>0</v>
      </c>
      <c r="AR22" s="66">
        <v>0</v>
      </c>
    </row>
    <row r="23" spans="1:44" ht="15">
      <c r="A23" s="40">
        <v>3130</v>
      </c>
      <c r="B23" s="63" t="s">
        <v>144</v>
      </c>
      <c r="C23" s="172">
        <f t="shared" si="2"/>
        <v>-165250.12</v>
      </c>
      <c r="D23" s="65"/>
      <c r="E23" s="69">
        <v>0</v>
      </c>
      <c r="F23" s="61">
        <v>0</v>
      </c>
      <c r="G23" s="64">
        <v>0</v>
      </c>
      <c r="H23" s="65">
        <v>0</v>
      </c>
      <c r="I23" s="64">
        <v>0</v>
      </c>
      <c r="J23" s="65">
        <v>0</v>
      </c>
      <c r="K23" s="64">
        <v>0</v>
      </c>
      <c r="L23" s="66">
        <v>0</v>
      </c>
      <c r="M23" s="64">
        <v>0</v>
      </c>
      <c r="N23" s="66">
        <v>-177370.12</v>
      </c>
      <c r="O23" s="64">
        <v>0</v>
      </c>
      <c r="P23" s="66">
        <v>0</v>
      </c>
      <c r="Q23" s="64">
        <v>0</v>
      </c>
      <c r="R23" s="66">
        <v>0</v>
      </c>
      <c r="S23" s="64">
        <v>0</v>
      </c>
      <c r="T23" s="66">
        <v>0</v>
      </c>
      <c r="U23" s="64">
        <v>0</v>
      </c>
      <c r="V23" s="66">
        <v>0</v>
      </c>
      <c r="W23" s="64">
        <v>0</v>
      </c>
      <c r="X23" s="66">
        <v>0</v>
      </c>
      <c r="Y23" s="64">
        <v>0</v>
      </c>
      <c r="Z23" s="66">
        <v>0</v>
      </c>
      <c r="AA23" s="64">
        <v>0</v>
      </c>
      <c r="AB23" s="66">
        <v>0</v>
      </c>
      <c r="AC23" s="64">
        <v>0</v>
      </c>
      <c r="AD23" s="66">
        <v>0</v>
      </c>
      <c r="AE23" s="64">
        <v>0</v>
      </c>
      <c r="AF23" s="66">
        <v>0</v>
      </c>
      <c r="AG23" s="64">
        <v>12120</v>
      </c>
      <c r="AH23" s="66">
        <v>0</v>
      </c>
      <c r="AI23" s="64">
        <v>0</v>
      </c>
      <c r="AJ23" s="66">
        <v>0</v>
      </c>
      <c r="AK23" s="64">
        <v>0</v>
      </c>
      <c r="AL23" s="66">
        <v>0</v>
      </c>
      <c r="AM23" s="64">
        <v>0</v>
      </c>
      <c r="AN23" s="66">
        <v>0</v>
      </c>
      <c r="AO23" s="64">
        <v>0</v>
      </c>
      <c r="AP23" s="69">
        <v>0</v>
      </c>
      <c r="AQ23" s="64">
        <v>0</v>
      </c>
      <c r="AR23" s="66">
        <v>0</v>
      </c>
    </row>
    <row r="24" spans="1:44" s="37" customFormat="1" ht="15">
      <c r="A24" s="124">
        <v>900005</v>
      </c>
      <c r="B24" s="37" t="s">
        <v>145</v>
      </c>
      <c r="C24" s="119"/>
      <c r="D24" s="170">
        <f>SUM(D25:D30)</f>
        <v>382509914.414</v>
      </c>
      <c r="E24" s="81">
        <v>0</v>
      </c>
      <c r="F24" s="67">
        <v>-1092592.7860000238</v>
      </c>
      <c r="G24" s="62">
        <v>0</v>
      </c>
      <c r="H24" s="67">
        <v>8540550.25</v>
      </c>
      <c r="I24" s="62">
        <v>0</v>
      </c>
      <c r="J24" s="67">
        <v>147002383.82</v>
      </c>
      <c r="K24" s="62">
        <v>0</v>
      </c>
      <c r="L24" s="67">
        <v>-1206266.99</v>
      </c>
      <c r="M24" s="62">
        <v>0</v>
      </c>
      <c r="N24" s="67">
        <v>3412126.4</v>
      </c>
      <c r="O24" s="62">
        <v>0</v>
      </c>
      <c r="P24" s="67">
        <v>0</v>
      </c>
      <c r="Q24" s="62">
        <v>0</v>
      </c>
      <c r="R24" s="67">
        <v>40568001.33</v>
      </c>
      <c r="S24" s="62">
        <v>0</v>
      </c>
      <c r="T24" s="67">
        <v>3530347.46</v>
      </c>
      <c r="U24" s="62">
        <v>0</v>
      </c>
      <c r="V24" s="67">
        <v>3095634.83</v>
      </c>
      <c r="W24" s="62">
        <v>0</v>
      </c>
      <c r="X24" s="67">
        <v>7863487.42</v>
      </c>
      <c r="Y24" s="62">
        <v>0</v>
      </c>
      <c r="Z24" s="67">
        <v>2307919.47</v>
      </c>
      <c r="AA24" s="62">
        <v>0</v>
      </c>
      <c r="AB24" s="67">
        <v>11036570.66</v>
      </c>
      <c r="AC24" s="62">
        <v>0</v>
      </c>
      <c r="AD24" s="67">
        <v>109662882.97000003</v>
      </c>
      <c r="AE24" s="62">
        <v>0</v>
      </c>
      <c r="AF24" s="67">
        <v>10551561.86</v>
      </c>
      <c r="AG24" s="62">
        <v>0</v>
      </c>
      <c r="AH24" s="67">
        <v>1009281.58</v>
      </c>
      <c r="AI24" s="62">
        <v>0</v>
      </c>
      <c r="AJ24" s="67">
        <v>2241853.940000002</v>
      </c>
      <c r="AK24" s="62">
        <v>0</v>
      </c>
      <c r="AL24" s="67">
        <v>2928230.1700000004</v>
      </c>
      <c r="AM24" s="62">
        <v>0</v>
      </c>
      <c r="AN24" s="67">
        <v>26937492</v>
      </c>
      <c r="AO24" s="62">
        <v>0</v>
      </c>
      <c r="AP24" s="81">
        <v>-462095.3400000036</v>
      </c>
      <c r="AQ24" s="62">
        <v>0</v>
      </c>
      <c r="AR24" s="67">
        <v>4582545.390000001</v>
      </c>
    </row>
    <row r="25" spans="1:44" ht="15">
      <c r="A25" s="40">
        <v>3210</v>
      </c>
      <c r="B25" s="63" t="s">
        <v>66</v>
      </c>
      <c r="C25" s="120"/>
      <c r="D25" s="171">
        <f>F25+H25+J25+L25+N25+P25+R25+T25+V25+X25+Z25+AB25+AD25+AF25+AH25+AJ25+AL25+AN25+AP25+AR25</f>
        <v>355893983.42999995</v>
      </c>
      <c r="E25" s="69">
        <v>0</v>
      </c>
      <c r="F25" s="61">
        <v>-750886.8500000238</v>
      </c>
      <c r="G25" s="64">
        <v>0</v>
      </c>
      <c r="H25" s="72">
        <v>8540550.25</v>
      </c>
      <c r="I25" s="64">
        <v>0</v>
      </c>
      <c r="J25" s="66">
        <v>167118277.98</v>
      </c>
      <c r="K25" s="64">
        <v>0</v>
      </c>
      <c r="L25" s="66">
        <v>-467985.81</v>
      </c>
      <c r="M25" s="64">
        <v>0</v>
      </c>
      <c r="N25" s="66">
        <v>3412126.4</v>
      </c>
      <c r="O25" s="64">
        <v>0</v>
      </c>
      <c r="P25" s="66">
        <v>0</v>
      </c>
      <c r="Q25" s="64">
        <v>0</v>
      </c>
      <c r="R25" s="66">
        <v>40568001.33</v>
      </c>
      <c r="S25" s="64">
        <v>0</v>
      </c>
      <c r="T25" s="66">
        <v>3530347.46</v>
      </c>
      <c r="U25" s="64">
        <v>0</v>
      </c>
      <c r="V25" s="66">
        <v>724210.21</v>
      </c>
      <c r="W25" s="64">
        <v>0</v>
      </c>
      <c r="X25" s="66">
        <v>7863487.42</v>
      </c>
      <c r="Y25" s="64">
        <v>0</v>
      </c>
      <c r="Z25" s="66">
        <v>2307919.47</v>
      </c>
      <c r="AA25" s="64">
        <v>0</v>
      </c>
      <c r="AB25" s="66">
        <v>11037430.13</v>
      </c>
      <c r="AC25" s="64">
        <v>0</v>
      </c>
      <c r="AD25" s="66">
        <v>108959634.14000003</v>
      </c>
      <c r="AE25" s="64">
        <v>0</v>
      </c>
      <c r="AF25" s="66">
        <v>10551561.86</v>
      </c>
      <c r="AG25" s="64">
        <v>0</v>
      </c>
      <c r="AH25" s="66">
        <v>1009281.58</v>
      </c>
      <c r="AI25" s="64">
        <v>0</v>
      </c>
      <c r="AJ25" s="66">
        <v>3203220.830000002</v>
      </c>
      <c r="AK25" s="64">
        <v>0</v>
      </c>
      <c r="AL25" s="66">
        <v>-3594708.8799999994</v>
      </c>
      <c r="AM25" s="64">
        <v>0</v>
      </c>
      <c r="AN25" s="66">
        <v>-2362858</v>
      </c>
      <c r="AO25" s="64">
        <v>0</v>
      </c>
      <c r="AP25" s="69">
        <v>-11135822.870000005</v>
      </c>
      <c r="AQ25" s="64">
        <v>0</v>
      </c>
      <c r="AR25" s="66">
        <v>5380196.78</v>
      </c>
    </row>
    <row r="26" spans="1:44" ht="15">
      <c r="A26" s="40">
        <v>3220</v>
      </c>
      <c r="B26" s="63" t="s">
        <v>146</v>
      </c>
      <c r="C26" s="120"/>
      <c r="D26" s="171">
        <f aca="true" t="shared" si="3" ref="D26:D33">F26+H26+J26+L26+N26+P26+R26+T26+V26+X26+Z26+AB26+AD26+AF26+AH26+AJ26+AL26+AN26+AP26+AR26</f>
        <v>26374249.014000002</v>
      </c>
      <c r="E26" s="69">
        <v>0</v>
      </c>
      <c r="F26" s="61">
        <v>-341705.936</v>
      </c>
      <c r="G26" s="64">
        <v>0</v>
      </c>
      <c r="H26" s="72">
        <v>0</v>
      </c>
      <c r="I26" s="64">
        <v>0</v>
      </c>
      <c r="J26" s="66">
        <v>-20115894.16</v>
      </c>
      <c r="K26" s="64">
        <v>0</v>
      </c>
      <c r="L26" s="66">
        <v>-276714.32</v>
      </c>
      <c r="M26" s="64">
        <v>0</v>
      </c>
      <c r="N26" s="66">
        <v>0</v>
      </c>
      <c r="O26" s="64">
        <v>0</v>
      </c>
      <c r="P26" s="66">
        <v>0</v>
      </c>
      <c r="Q26" s="64">
        <v>0</v>
      </c>
      <c r="R26" s="66">
        <v>0</v>
      </c>
      <c r="S26" s="64">
        <v>0</v>
      </c>
      <c r="T26" s="66">
        <v>0</v>
      </c>
      <c r="U26" s="64">
        <v>0</v>
      </c>
      <c r="V26" s="66">
        <v>2371424.62</v>
      </c>
      <c r="W26" s="64">
        <v>0</v>
      </c>
      <c r="X26" s="66">
        <v>0</v>
      </c>
      <c r="Y26" s="64">
        <v>0</v>
      </c>
      <c r="Z26" s="66">
        <v>0</v>
      </c>
      <c r="AA26" s="64">
        <v>0</v>
      </c>
      <c r="AB26" s="66">
        <v>-859.47</v>
      </c>
      <c r="AC26" s="64">
        <v>0</v>
      </c>
      <c r="AD26" s="66">
        <v>0</v>
      </c>
      <c r="AE26" s="64">
        <v>0</v>
      </c>
      <c r="AF26" s="66">
        <v>0</v>
      </c>
      <c r="AG26" s="64">
        <v>0</v>
      </c>
      <c r="AH26" s="66">
        <v>0</v>
      </c>
      <c r="AI26" s="64">
        <v>0</v>
      </c>
      <c r="AJ26" s="66">
        <v>-961366.89</v>
      </c>
      <c r="AK26" s="64">
        <v>0</v>
      </c>
      <c r="AL26" s="66">
        <v>6522939.030000001</v>
      </c>
      <c r="AM26" s="64">
        <v>0</v>
      </c>
      <c r="AN26" s="66">
        <v>29300350</v>
      </c>
      <c r="AO26" s="64">
        <v>0</v>
      </c>
      <c r="AP26" s="69">
        <v>10673727.530000001</v>
      </c>
      <c r="AQ26" s="64"/>
      <c r="AR26" s="66">
        <v>-797651.39</v>
      </c>
    </row>
    <row r="27" spans="1:44" ht="15">
      <c r="A27" s="40">
        <v>3230</v>
      </c>
      <c r="B27" s="63" t="s">
        <v>147</v>
      </c>
      <c r="C27" s="120"/>
      <c r="D27" s="171">
        <f t="shared" si="3"/>
        <v>0</v>
      </c>
      <c r="E27" s="69">
        <v>0</v>
      </c>
      <c r="F27" s="61">
        <v>0</v>
      </c>
      <c r="G27" s="64">
        <v>0</v>
      </c>
      <c r="H27" s="72">
        <v>0</v>
      </c>
      <c r="I27" s="64">
        <v>0</v>
      </c>
      <c r="J27" s="66">
        <v>0</v>
      </c>
      <c r="K27" s="64">
        <v>0</v>
      </c>
      <c r="L27" s="66">
        <v>0</v>
      </c>
      <c r="M27" s="64">
        <v>0</v>
      </c>
      <c r="N27" s="66">
        <v>0</v>
      </c>
      <c r="O27" s="64">
        <v>0</v>
      </c>
      <c r="P27" s="66">
        <v>0</v>
      </c>
      <c r="Q27" s="64">
        <v>0</v>
      </c>
      <c r="R27" s="66">
        <v>0</v>
      </c>
      <c r="S27" s="64">
        <v>0</v>
      </c>
      <c r="T27" s="66">
        <v>0</v>
      </c>
      <c r="U27" s="64">
        <v>0</v>
      </c>
      <c r="V27" s="66">
        <v>0</v>
      </c>
      <c r="W27" s="64">
        <v>0</v>
      </c>
      <c r="X27" s="66">
        <v>0</v>
      </c>
      <c r="Y27" s="64">
        <v>0</v>
      </c>
      <c r="Z27" s="66">
        <v>0</v>
      </c>
      <c r="AA27" s="64">
        <v>0</v>
      </c>
      <c r="AB27" s="66">
        <v>0</v>
      </c>
      <c r="AC27" s="64">
        <v>0</v>
      </c>
      <c r="AD27" s="66">
        <v>0</v>
      </c>
      <c r="AE27" s="64">
        <v>0</v>
      </c>
      <c r="AF27" s="66">
        <v>0</v>
      </c>
      <c r="AG27" s="64">
        <v>0</v>
      </c>
      <c r="AH27" s="66">
        <v>0</v>
      </c>
      <c r="AI27" s="64">
        <v>0</v>
      </c>
      <c r="AJ27" s="66">
        <v>0</v>
      </c>
      <c r="AK27" s="64">
        <v>0</v>
      </c>
      <c r="AL27" s="66">
        <v>0</v>
      </c>
      <c r="AM27" s="64">
        <v>0</v>
      </c>
      <c r="AN27" s="66">
        <v>0</v>
      </c>
      <c r="AO27" s="64">
        <v>0</v>
      </c>
      <c r="AP27" s="69">
        <v>0</v>
      </c>
      <c r="AQ27" s="64">
        <v>0</v>
      </c>
      <c r="AR27" s="66">
        <v>0</v>
      </c>
    </row>
    <row r="28" spans="1:44" ht="15">
      <c r="A28" s="40">
        <v>3240</v>
      </c>
      <c r="B28" s="63" t="s">
        <v>148</v>
      </c>
      <c r="C28" s="120"/>
      <c r="D28" s="171">
        <f t="shared" si="3"/>
        <v>0</v>
      </c>
      <c r="E28" s="69">
        <v>0</v>
      </c>
      <c r="F28" s="61">
        <v>0</v>
      </c>
      <c r="G28" s="64">
        <v>0</v>
      </c>
      <c r="H28" s="72">
        <v>0</v>
      </c>
      <c r="I28" s="64">
        <v>0</v>
      </c>
      <c r="J28" s="66">
        <v>0</v>
      </c>
      <c r="K28" s="64">
        <v>0</v>
      </c>
      <c r="L28" s="66">
        <v>0</v>
      </c>
      <c r="M28" s="64">
        <v>0</v>
      </c>
      <c r="N28" s="66">
        <v>0</v>
      </c>
      <c r="O28" s="64">
        <v>0</v>
      </c>
      <c r="P28" s="66">
        <v>0</v>
      </c>
      <c r="Q28" s="64">
        <v>0</v>
      </c>
      <c r="R28" s="66">
        <v>0</v>
      </c>
      <c r="S28" s="64">
        <v>0</v>
      </c>
      <c r="T28" s="66">
        <v>0</v>
      </c>
      <c r="U28" s="64">
        <v>0</v>
      </c>
      <c r="V28" s="66">
        <v>0</v>
      </c>
      <c r="W28" s="64">
        <v>0</v>
      </c>
      <c r="X28" s="66">
        <v>0</v>
      </c>
      <c r="Y28" s="64">
        <v>0</v>
      </c>
      <c r="Z28" s="66">
        <v>0</v>
      </c>
      <c r="AA28" s="64">
        <v>0</v>
      </c>
      <c r="AB28" s="66">
        <v>0</v>
      </c>
      <c r="AC28" s="64">
        <v>0</v>
      </c>
      <c r="AD28" s="66">
        <v>0</v>
      </c>
      <c r="AE28" s="64">
        <v>0</v>
      </c>
      <c r="AF28" s="66">
        <v>0</v>
      </c>
      <c r="AG28" s="64">
        <v>0</v>
      </c>
      <c r="AH28" s="66">
        <v>0</v>
      </c>
      <c r="AI28" s="64">
        <v>0</v>
      </c>
      <c r="AJ28" s="66">
        <v>0</v>
      </c>
      <c r="AK28" s="64">
        <v>0</v>
      </c>
      <c r="AL28" s="66">
        <v>0</v>
      </c>
      <c r="AM28" s="64">
        <v>0</v>
      </c>
      <c r="AN28" s="66">
        <v>0</v>
      </c>
      <c r="AO28" s="64">
        <v>0</v>
      </c>
      <c r="AP28" s="69">
        <v>0</v>
      </c>
      <c r="AQ28" s="64">
        <v>0</v>
      </c>
      <c r="AR28" s="66">
        <v>0</v>
      </c>
    </row>
    <row r="29" spans="1:44" ht="15">
      <c r="A29" s="40">
        <v>3250</v>
      </c>
      <c r="B29" s="63" t="s">
        <v>134</v>
      </c>
      <c r="C29" s="120"/>
      <c r="D29" s="171">
        <f t="shared" si="3"/>
        <v>241681.96999999986</v>
      </c>
      <c r="E29" s="69">
        <v>0</v>
      </c>
      <c r="F29" s="61">
        <v>0</v>
      </c>
      <c r="G29" s="64">
        <v>0</v>
      </c>
      <c r="H29" s="72">
        <v>0</v>
      </c>
      <c r="I29" s="64">
        <v>0</v>
      </c>
      <c r="J29" s="66">
        <v>0</v>
      </c>
      <c r="K29" s="64">
        <v>0</v>
      </c>
      <c r="L29" s="66">
        <v>-461566.86</v>
      </c>
      <c r="M29" s="64">
        <v>0</v>
      </c>
      <c r="N29" s="66">
        <v>0</v>
      </c>
      <c r="O29" s="64">
        <v>0</v>
      </c>
      <c r="P29" s="66">
        <v>0</v>
      </c>
      <c r="Q29" s="64">
        <v>0</v>
      </c>
      <c r="R29" s="66">
        <v>0</v>
      </c>
      <c r="S29" s="64">
        <v>0</v>
      </c>
      <c r="T29" s="66">
        <v>0</v>
      </c>
      <c r="U29" s="64">
        <v>0</v>
      </c>
      <c r="V29" s="66">
        <v>0</v>
      </c>
      <c r="W29" s="64">
        <v>0</v>
      </c>
      <c r="X29" s="66">
        <v>0</v>
      </c>
      <c r="Y29" s="64">
        <v>0</v>
      </c>
      <c r="Z29" s="66">
        <v>0</v>
      </c>
      <c r="AA29" s="64">
        <v>0</v>
      </c>
      <c r="AB29" s="66">
        <v>0</v>
      </c>
      <c r="AC29" s="64">
        <v>0</v>
      </c>
      <c r="AD29" s="66">
        <v>703248.8299999998</v>
      </c>
      <c r="AE29" s="64">
        <v>0</v>
      </c>
      <c r="AF29" s="66">
        <v>0</v>
      </c>
      <c r="AG29" s="64">
        <v>0</v>
      </c>
      <c r="AH29" s="66">
        <v>0</v>
      </c>
      <c r="AI29" s="64">
        <v>0</v>
      </c>
      <c r="AJ29" s="66">
        <v>0</v>
      </c>
      <c r="AK29" s="64">
        <v>0</v>
      </c>
      <c r="AL29" s="66">
        <v>0</v>
      </c>
      <c r="AM29" s="64">
        <v>0</v>
      </c>
      <c r="AN29" s="66">
        <v>0</v>
      </c>
      <c r="AO29" s="64">
        <v>0</v>
      </c>
      <c r="AP29" s="69">
        <v>0</v>
      </c>
      <c r="AQ29" s="64">
        <v>0</v>
      </c>
      <c r="AR29" s="66">
        <v>0</v>
      </c>
    </row>
    <row r="30" spans="1:44" ht="22.5">
      <c r="A30" s="42"/>
      <c r="B30" s="42" t="s">
        <v>149</v>
      </c>
      <c r="C30" s="120"/>
      <c r="D30" s="171">
        <f t="shared" si="3"/>
        <v>0</v>
      </c>
      <c r="E30" s="69">
        <v>0</v>
      </c>
      <c r="F30" s="61">
        <v>0</v>
      </c>
      <c r="G30" s="64">
        <v>0</v>
      </c>
      <c r="H30" s="72">
        <v>0</v>
      </c>
      <c r="I30" s="64">
        <v>0</v>
      </c>
      <c r="J30" s="66">
        <v>0</v>
      </c>
      <c r="K30" s="64">
        <v>0</v>
      </c>
      <c r="L30" s="66">
        <v>0</v>
      </c>
      <c r="M30" s="64">
        <v>0</v>
      </c>
      <c r="N30" s="66">
        <v>0</v>
      </c>
      <c r="O30" s="64">
        <v>0</v>
      </c>
      <c r="P30" s="66">
        <v>0</v>
      </c>
      <c r="Q30" s="64">
        <v>0</v>
      </c>
      <c r="R30" s="66">
        <v>0</v>
      </c>
      <c r="S30" s="64">
        <v>0</v>
      </c>
      <c r="T30" s="66">
        <v>0</v>
      </c>
      <c r="U30" s="64">
        <v>0</v>
      </c>
      <c r="V30" s="66">
        <v>0</v>
      </c>
      <c r="W30" s="64">
        <v>0</v>
      </c>
      <c r="X30" s="66">
        <v>0</v>
      </c>
      <c r="Y30" s="64">
        <v>0</v>
      </c>
      <c r="Z30" s="66">
        <v>0</v>
      </c>
      <c r="AA30" s="64">
        <v>0</v>
      </c>
      <c r="AB30" s="66">
        <v>0</v>
      </c>
      <c r="AC30" s="64">
        <v>0</v>
      </c>
      <c r="AD30" s="66">
        <v>0</v>
      </c>
      <c r="AE30" s="64">
        <v>0</v>
      </c>
      <c r="AF30" s="66">
        <v>0</v>
      </c>
      <c r="AG30" s="64">
        <v>0</v>
      </c>
      <c r="AH30" s="66">
        <v>0</v>
      </c>
      <c r="AI30" s="64">
        <v>0</v>
      </c>
      <c r="AJ30" s="66">
        <v>0</v>
      </c>
      <c r="AK30" s="64">
        <v>0</v>
      </c>
      <c r="AL30" s="66">
        <v>0</v>
      </c>
      <c r="AM30" s="64">
        <v>0</v>
      </c>
      <c r="AN30" s="66">
        <v>0</v>
      </c>
      <c r="AO30" s="64">
        <v>0</v>
      </c>
      <c r="AP30" s="69">
        <v>0</v>
      </c>
      <c r="AQ30" s="64">
        <v>0</v>
      </c>
      <c r="AR30" s="66">
        <v>0</v>
      </c>
    </row>
    <row r="31" spans="1:44" ht="22.5">
      <c r="A31" s="42"/>
      <c r="B31" s="43" t="s">
        <v>188</v>
      </c>
      <c r="C31" s="120"/>
      <c r="D31" s="171">
        <f t="shared" si="3"/>
        <v>0</v>
      </c>
      <c r="E31" s="69"/>
      <c r="F31" s="61"/>
      <c r="G31" s="64"/>
      <c r="H31" s="72"/>
      <c r="I31" s="64"/>
      <c r="J31" s="66"/>
      <c r="K31" s="64"/>
      <c r="L31" s="66"/>
      <c r="M31" s="64"/>
      <c r="N31" s="66"/>
      <c r="O31" s="64"/>
      <c r="P31" s="66"/>
      <c r="Q31" s="64"/>
      <c r="R31" s="66"/>
      <c r="S31" s="64"/>
      <c r="T31" s="66"/>
      <c r="U31" s="64"/>
      <c r="V31" s="66"/>
      <c r="W31" s="64"/>
      <c r="X31" s="66"/>
      <c r="Y31" s="64"/>
      <c r="Z31" s="66"/>
      <c r="AA31" s="64"/>
      <c r="AB31" s="66"/>
      <c r="AC31" s="64"/>
      <c r="AD31" s="66"/>
      <c r="AE31" s="64"/>
      <c r="AF31" s="66"/>
      <c r="AG31" s="64"/>
      <c r="AH31" s="66"/>
      <c r="AI31" s="64"/>
      <c r="AJ31" s="66"/>
      <c r="AK31" s="64"/>
      <c r="AL31" s="66"/>
      <c r="AM31" s="64"/>
      <c r="AN31" s="66"/>
      <c r="AO31" s="64"/>
      <c r="AP31" s="69"/>
      <c r="AQ31" s="64"/>
      <c r="AR31" s="66"/>
    </row>
    <row r="32" spans="1:44" ht="15">
      <c r="A32" s="71">
        <v>3310</v>
      </c>
      <c r="B32" s="63" t="s">
        <v>138</v>
      </c>
      <c r="C32" s="120"/>
      <c r="D32" s="171">
        <f t="shared" si="3"/>
        <v>0</v>
      </c>
      <c r="E32" s="69">
        <v>0</v>
      </c>
      <c r="F32" s="61">
        <v>0</v>
      </c>
      <c r="G32" s="64">
        <v>0</v>
      </c>
      <c r="H32" s="72">
        <v>0</v>
      </c>
      <c r="I32" s="64">
        <v>0</v>
      </c>
      <c r="J32" s="66">
        <v>0</v>
      </c>
      <c r="K32" s="64">
        <v>0</v>
      </c>
      <c r="L32" s="66">
        <v>0</v>
      </c>
      <c r="M32" s="64">
        <v>0</v>
      </c>
      <c r="N32" s="66">
        <v>0</v>
      </c>
      <c r="O32" s="64">
        <v>0</v>
      </c>
      <c r="P32" s="66">
        <v>0</v>
      </c>
      <c r="Q32" s="64">
        <v>0</v>
      </c>
      <c r="R32" s="66">
        <v>0</v>
      </c>
      <c r="S32" s="64">
        <v>0</v>
      </c>
      <c r="T32" s="66">
        <v>0</v>
      </c>
      <c r="U32" s="64">
        <v>0</v>
      </c>
      <c r="V32" s="66">
        <v>0</v>
      </c>
      <c r="W32" s="64">
        <v>0</v>
      </c>
      <c r="X32" s="66">
        <v>0</v>
      </c>
      <c r="Y32" s="64">
        <v>0</v>
      </c>
      <c r="Z32" s="66">
        <v>0</v>
      </c>
      <c r="AA32" s="64">
        <v>0</v>
      </c>
      <c r="AB32" s="66">
        <v>0</v>
      </c>
      <c r="AC32" s="64">
        <v>0</v>
      </c>
      <c r="AD32" s="66">
        <v>0</v>
      </c>
      <c r="AE32" s="64">
        <v>0</v>
      </c>
      <c r="AF32" s="66">
        <v>0</v>
      </c>
      <c r="AG32" s="64">
        <v>0</v>
      </c>
      <c r="AH32" s="66">
        <v>0</v>
      </c>
      <c r="AI32" s="64">
        <v>0</v>
      </c>
      <c r="AJ32" s="66">
        <v>0</v>
      </c>
      <c r="AK32" s="64">
        <v>0</v>
      </c>
      <c r="AL32" s="66">
        <v>0</v>
      </c>
      <c r="AM32" s="64">
        <v>0</v>
      </c>
      <c r="AN32" s="66">
        <v>0</v>
      </c>
      <c r="AO32" s="64">
        <v>0</v>
      </c>
      <c r="AP32" s="69">
        <v>0</v>
      </c>
      <c r="AQ32" s="64">
        <v>0</v>
      </c>
      <c r="AR32" s="66">
        <v>0</v>
      </c>
    </row>
    <row r="33" spans="1:44" ht="15">
      <c r="A33" s="71">
        <v>3320</v>
      </c>
      <c r="B33" s="63" t="s">
        <v>139</v>
      </c>
      <c r="C33" s="120"/>
      <c r="D33" s="171">
        <f t="shared" si="3"/>
        <v>0</v>
      </c>
      <c r="E33" s="69">
        <v>0</v>
      </c>
      <c r="F33" s="61">
        <v>0</v>
      </c>
      <c r="G33" s="64">
        <v>0</v>
      </c>
      <c r="H33" s="72">
        <v>0</v>
      </c>
      <c r="I33" s="64">
        <v>0</v>
      </c>
      <c r="J33" s="66">
        <v>0</v>
      </c>
      <c r="K33" s="64"/>
      <c r="L33" s="66">
        <v>0</v>
      </c>
      <c r="M33" s="64">
        <v>0</v>
      </c>
      <c r="N33" s="66">
        <v>0</v>
      </c>
      <c r="O33" s="64">
        <v>0</v>
      </c>
      <c r="P33" s="66">
        <v>0</v>
      </c>
      <c r="Q33" s="64">
        <v>0</v>
      </c>
      <c r="R33" s="66">
        <v>0</v>
      </c>
      <c r="S33" s="64">
        <v>0</v>
      </c>
      <c r="T33" s="66">
        <v>0</v>
      </c>
      <c r="U33" s="64">
        <v>0</v>
      </c>
      <c r="V33" s="66">
        <v>0</v>
      </c>
      <c r="W33" s="64">
        <v>0</v>
      </c>
      <c r="X33" s="66">
        <v>0</v>
      </c>
      <c r="Y33" s="64">
        <v>0</v>
      </c>
      <c r="Z33" s="66">
        <v>0</v>
      </c>
      <c r="AA33" s="64">
        <v>0</v>
      </c>
      <c r="AB33" s="66">
        <v>0</v>
      </c>
      <c r="AC33" s="64">
        <v>0</v>
      </c>
      <c r="AD33" s="66">
        <v>0</v>
      </c>
      <c r="AE33" s="64">
        <v>0</v>
      </c>
      <c r="AF33" s="66">
        <v>0</v>
      </c>
      <c r="AG33" s="64">
        <v>0</v>
      </c>
      <c r="AH33" s="66">
        <v>0</v>
      </c>
      <c r="AI33" s="64">
        <v>0</v>
      </c>
      <c r="AJ33" s="66">
        <v>0</v>
      </c>
      <c r="AK33" s="64">
        <v>0</v>
      </c>
      <c r="AL33" s="66">
        <v>0</v>
      </c>
      <c r="AM33" s="64">
        <v>0</v>
      </c>
      <c r="AN33" s="66">
        <v>0</v>
      </c>
      <c r="AO33" s="64">
        <v>0</v>
      </c>
      <c r="AP33" s="69">
        <v>0</v>
      </c>
      <c r="AQ33" s="64">
        <v>0</v>
      </c>
      <c r="AR33" s="66">
        <v>0</v>
      </c>
    </row>
    <row r="34" spans="1:44" ht="15">
      <c r="A34" s="73">
        <v>900006</v>
      </c>
      <c r="B34" s="74" t="s">
        <v>150</v>
      </c>
      <c r="C34" s="121">
        <f>C18+C20</f>
        <v>8611684451.23</v>
      </c>
      <c r="D34" s="173">
        <f>D18+D24</f>
        <v>2670571112.2440014</v>
      </c>
      <c r="E34" s="114">
        <v>79700086</v>
      </c>
      <c r="F34" s="76">
        <v>5364624.113999977</v>
      </c>
      <c r="G34" s="75">
        <v>216450</v>
      </c>
      <c r="H34" s="76">
        <v>14557157.05</v>
      </c>
      <c r="I34" s="75">
        <v>7784395821.18</v>
      </c>
      <c r="J34" s="76">
        <v>1635365434.3800008</v>
      </c>
      <c r="K34" s="75">
        <v>25988822.26</v>
      </c>
      <c r="L34" s="76">
        <v>-1206266.99</v>
      </c>
      <c r="M34" s="75">
        <v>35726121.1</v>
      </c>
      <c r="N34" s="76">
        <v>75802345.63</v>
      </c>
      <c r="O34" s="75">
        <v>0</v>
      </c>
      <c r="P34" s="76">
        <v>849010.91</v>
      </c>
      <c r="Q34" s="75">
        <v>42480337.96</v>
      </c>
      <c r="R34" s="76">
        <v>108000851.52</v>
      </c>
      <c r="S34" s="75">
        <v>14174943.629999999</v>
      </c>
      <c r="T34" s="76">
        <v>3473617.54</v>
      </c>
      <c r="U34" s="75">
        <v>5918104.5</v>
      </c>
      <c r="V34" s="76">
        <v>3095634.83</v>
      </c>
      <c r="W34" s="75">
        <v>168168631.95</v>
      </c>
      <c r="X34" s="76">
        <v>59704392.29000001</v>
      </c>
      <c r="Y34" s="75">
        <v>93950</v>
      </c>
      <c r="Z34" s="76">
        <v>24926901.61</v>
      </c>
      <c r="AA34" s="75">
        <v>-3018445.46</v>
      </c>
      <c r="AB34" s="76">
        <v>29747420.16</v>
      </c>
      <c r="AC34" s="75">
        <v>248546467.96999997</v>
      </c>
      <c r="AD34" s="76">
        <v>308578706.74</v>
      </c>
      <c r="AE34" s="75">
        <v>35521985.879999995</v>
      </c>
      <c r="AF34" s="76">
        <v>8238062.529999999</v>
      </c>
      <c r="AG34" s="75">
        <v>108282507.20000002</v>
      </c>
      <c r="AH34" s="76">
        <v>-48712516.78</v>
      </c>
      <c r="AI34" s="75">
        <v>0</v>
      </c>
      <c r="AJ34" s="76">
        <v>109046376.25</v>
      </c>
      <c r="AK34" s="75">
        <v>41622417.06</v>
      </c>
      <c r="AL34" s="76">
        <v>28150611.81</v>
      </c>
      <c r="AM34" s="75">
        <v>44006107.26</v>
      </c>
      <c r="AN34" s="76">
        <v>254926271.55</v>
      </c>
      <c r="AO34" s="75">
        <v>0</v>
      </c>
      <c r="AP34" s="114">
        <v>23869669.809999995</v>
      </c>
      <c r="AQ34" s="75">
        <v>2070404.66</v>
      </c>
      <c r="AR34" s="76">
        <v>4582545.390000001</v>
      </c>
    </row>
    <row r="35" spans="1:44" ht="15">
      <c r="A35" s="82"/>
      <c r="B35" s="37"/>
      <c r="C35" s="81"/>
      <c r="D35" s="81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L35" s="83"/>
      <c r="AM35" s="83"/>
      <c r="AN35" s="83"/>
      <c r="AO35" s="83"/>
      <c r="AP35" s="83"/>
      <c r="AQ35" s="83"/>
      <c r="AR35" s="83"/>
    </row>
    <row r="36" spans="4:38" ht="15">
      <c r="D36" s="80"/>
      <c r="AK36" s="47"/>
      <c r="AL36" s="47"/>
    </row>
    <row r="37" spans="6:44" ht="15">
      <c r="F37" s="48"/>
      <c r="H37" s="48"/>
      <c r="J37" s="48"/>
      <c r="L37" s="48"/>
      <c r="N37" s="48"/>
      <c r="P37" s="48"/>
      <c r="R37" s="48"/>
      <c r="T37" s="48"/>
      <c r="V37" s="48"/>
      <c r="X37" s="48"/>
      <c r="Z37" s="48"/>
      <c r="AB37" s="48"/>
      <c r="AD37" s="48"/>
      <c r="AF37" s="48"/>
      <c r="AH37" s="48"/>
      <c r="AJ37" s="48"/>
      <c r="AL37" s="48"/>
      <c r="AN37" s="47"/>
      <c r="AP37" s="48"/>
      <c r="AR37" s="48"/>
    </row>
    <row r="38" ht="15">
      <c r="C38" s="80"/>
    </row>
    <row r="39" spans="3:4" ht="15">
      <c r="C39" s="79"/>
      <c r="D39" s="127"/>
    </row>
    <row r="40" spans="2:44" ht="15">
      <c r="B40" s="126"/>
      <c r="C40" s="80"/>
      <c r="D40" s="80"/>
      <c r="F40" s="48"/>
      <c r="H40" s="48"/>
      <c r="J40" s="48"/>
      <c r="L40" s="48"/>
      <c r="N40" s="48"/>
      <c r="P40" s="48"/>
      <c r="R40" s="48"/>
      <c r="T40" s="48"/>
      <c r="V40" s="48"/>
      <c r="X40" s="48"/>
      <c r="Z40" s="48"/>
      <c r="AB40" s="48"/>
      <c r="AD40" s="48"/>
      <c r="AF40" s="48"/>
      <c r="AH40" s="48"/>
      <c r="AJ40" s="48"/>
      <c r="AL40" s="47"/>
      <c r="AN40" s="47"/>
      <c r="AP40" s="48"/>
      <c r="AR40" s="48"/>
    </row>
    <row r="41" spans="2:4" ht="15">
      <c r="B41" s="126"/>
      <c r="C41" s="80"/>
      <c r="D41" s="80"/>
    </row>
    <row r="42" spans="2:3" ht="15">
      <c r="B42" s="126"/>
      <c r="C42" s="80"/>
    </row>
    <row r="43" spans="2:37" ht="15">
      <c r="B43" s="126"/>
      <c r="C43" s="80"/>
      <c r="AK43" s="37"/>
    </row>
    <row r="44" spans="2:3" ht="15">
      <c r="B44" s="126"/>
      <c r="C44" s="80"/>
    </row>
    <row r="45" spans="2:3" ht="15">
      <c r="B45" s="126"/>
      <c r="C45" s="80"/>
    </row>
    <row r="46" spans="2:38" ht="15">
      <c r="B46" s="126"/>
      <c r="C46" s="80"/>
      <c r="AL46" s="99"/>
    </row>
    <row r="47" spans="2:38" ht="15">
      <c r="B47" s="126"/>
      <c r="C47" s="80"/>
      <c r="AL47" s="99"/>
    </row>
    <row r="48" spans="2:38" ht="15">
      <c r="B48" s="126"/>
      <c r="C48" s="80"/>
      <c r="AL48" s="99"/>
    </row>
    <row r="49" spans="2:3" ht="15">
      <c r="B49" s="126"/>
      <c r="C49" s="80"/>
    </row>
    <row r="50" spans="2:3" ht="15">
      <c r="B50" s="126"/>
      <c r="C50" s="80"/>
    </row>
    <row r="51" spans="2:3" ht="15">
      <c r="B51" s="126"/>
      <c r="C51" s="80"/>
    </row>
    <row r="52" spans="2:3" ht="15">
      <c r="B52" s="126"/>
      <c r="C52" s="80"/>
    </row>
    <row r="53" spans="2:3" ht="15">
      <c r="B53" s="126"/>
      <c r="C53" s="80"/>
    </row>
    <row r="54" spans="2:3" ht="15">
      <c r="B54" s="126"/>
      <c r="C54" s="80"/>
    </row>
    <row r="55" spans="2:3" ht="15">
      <c r="B55" s="126"/>
      <c r="C55" s="80"/>
    </row>
    <row r="56" spans="2:3" ht="15">
      <c r="B56" s="126"/>
      <c r="C56" s="80"/>
    </row>
    <row r="57" spans="2:3" ht="15">
      <c r="B57" s="126"/>
      <c r="C57" s="80"/>
    </row>
    <row r="58" spans="2:3" ht="15">
      <c r="B58" s="126"/>
      <c r="C58" s="80"/>
    </row>
    <row r="59" spans="2:3" ht="15">
      <c r="B59" s="126"/>
      <c r="C59" s="80"/>
    </row>
    <row r="86" ht="15">
      <c r="X86" s="77"/>
    </row>
    <row r="89" ht="15">
      <c r="X89" s="78"/>
    </row>
    <row r="90" ht="15">
      <c r="X90" s="78"/>
    </row>
    <row r="91" ht="15">
      <c r="X91" s="77"/>
    </row>
  </sheetData>
  <mergeCells count="24">
    <mergeCell ref="S2:T2"/>
    <mergeCell ref="A1:D1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Q2:R2"/>
    <mergeCell ref="AQ2:AR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2/12/2014)." sqref="A2"/>
  </dataValidations>
  <printOptions/>
  <pageMargins left="0.7" right="0.7" top="0.75" bottom="0.75" header="0.3" footer="0.3"/>
  <pageSetup orientation="portrait" paperSize="9"/>
  <ignoredErrors>
    <ignoredError sqref="D15" formula="1"/>
    <ignoredError sqref="C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5"/>
  <sheetViews>
    <sheetView showGridLines="0" workbookViewId="0" topLeftCell="A1">
      <selection activeCell="G6" sqref="G6"/>
    </sheetView>
  </sheetViews>
  <sheetFormatPr defaultColWidth="11.421875" defaultRowHeight="15"/>
  <cols>
    <col min="1" max="1" width="8.140625" style="29" bestFit="1" customWidth="1"/>
    <col min="2" max="2" width="55.140625" style="41" bestFit="1" customWidth="1"/>
    <col min="3" max="3" width="13.8515625" style="41" bestFit="1" customWidth="1"/>
    <col min="4" max="4" width="11.7109375" style="77" bestFit="1" customWidth="1"/>
    <col min="5" max="8" width="11.00390625" style="84" bestFit="1" customWidth="1"/>
    <col min="9" max="10" width="12.7109375" style="84" bestFit="1" customWidth="1"/>
    <col min="11" max="11" width="9.57421875" style="84" bestFit="1" customWidth="1"/>
    <col min="12" max="12" width="9.7109375" style="84" bestFit="1" customWidth="1"/>
    <col min="13" max="13" width="11.00390625" style="84" bestFit="1" customWidth="1"/>
    <col min="14" max="14" width="11.8515625" style="84" bestFit="1" customWidth="1"/>
    <col min="15" max="16" width="7.421875" style="84" bestFit="1" customWidth="1"/>
    <col min="17" max="18" width="11.8515625" style="84" bestFit="1" customWidth="1"/>
    <col min="19" max="20" width="11.00390625" style="84" bestFit="1" customWidth="1"/>
    <col min="21" max="22" width="9.7109375" style="84" bestFit="1" customWidth="1"/>
    <col min="23" max="24" width="11.8515625" style="84" bestFit="1" customWidth="1"/>
    <col min="25" max="26" width="11.00390625" style="84" bestFit="1" customWidth="1"/>
    <col min="27" max="27" width="11.8515625" style="84" bestFit="1" customWidth="1"/>
    <col min="28" max="28" width="11.00390625" style="84" bestFit="1" customWidth="1"/>
    <col min="29" max="29" width="12.7109375" style="84" bestFit="1" customWidth="1"/>
    <col min="30" max="30" width="11.7109375" style="84" bestFit="1" customWidth="1"/>
    <col min="31" max="31" width="11.8515625" style="84" bestFit="1" customWidth="1"/>
    <col min="32" max="33" width="11.00390625" style="84" bestFit="1" customWidth="1"/>
    <col min="34" max="34" width="10.57421875" style="84" bestFit="1" customWidth="1"/>
    <col min="35" max="36" width="11.00390625" style="84" bestFit="1" customWidth="1"/>
    <col min="37" max="38" width="12.8515625" style="84" bestFit="1" customWidth="1"/>
    <col min="39" max="39" width="12.7109375" style="84" bestFit="1" customWidth="1"/>
    <col min="40" max="40" width="12.57421875" style="84" bestFit="1" customWidth="1"/>
    <col min="41" max="41" width="11.00390625" style="84" bestFit="1" customWidth="1"/>
    <col min="42" max="42" width="11.7109375" style="84" bestFit="1" customWidth="1"/>
    <col min="43" max="44" width="11.57421875" style="84" bestFit="1" customWidth="1"/>
    <col min="45" max="16384" width="11.421875" style="84" customWidth="1"/>
  </cols>
  <sheetData>
    <row r="1" spans="1:38" ht="33.75" customHeight="1">
      <c r="A1" s="293" t="s">
        <v>179</v>
      </c>
      <c r="B1" s="299"/>
      <c r="C1" s="299"/>
      <c r="D1" s="299"/>
      <c r="H1" s="85"/>
      <c r="AL1" s="85"/>
    </row>
    <row r="2" spans="1:44" ht="52.15" customHeight="1">
      <c r="A2" s="129" t="s">
        <v>1</v>
      </c>
      <c r="B2" s="129" t="s">
        <v>2</v>
      </c>
      <c r="C2" s="293" t="s">
        <v>3</v>
      </c>
      <c r="D2" s="294"/>
      <c r="E2" s="292" t="s">
        <v>4</v>
      </c>
      <c r="F2" s="291"/>
      <c r="G2" s="292" t="s">
        <v>5</v>
      </c>
      <c r="H2" s="291"/>
      <c r="I2" s="290" t="s">
        <v>6</v>
      </c>
      <c r="J2" s="291"/>
      <c r="K2" s="290" t="s">
        <v>151</v>
      </c>
      <c r="L2" s="291"/>
      <c r="M2" s="290" t="s">
        <v>8</v>
      </c>
      <c r="N2" s="292"/>
      <c r="O2" s="297" t="s">
        <v>9</v>
      </c>
      <c r="P2" s="297"/>
      <c r="Q2" s="298" t="s">
        <v>10</v>
      </c>
      <c r="R2" s="298"/>
      <c r="S2" s="290" t="s">
        <v>11</v>
      </c>
      <c r="T2" s="291"/>
      <c r="U2" s="290" t="s">
        <v>12</v>
      </c>
      <c r="V2" s="291"/>
      <c r="W2" s="290" t="s">
        <v>13</v>
      </c>
      <c r="X2" s="291"/>
      <c r="Y2" s="290" t="s">
        <v>14</v>
      </c>
      <c r="Z2" s="291"/>
      <c r="AA2" s="290" t="s">
        <v>15</v>
      </c>
      <c r="AB2" s="291"/>
      <c r="AC2" s="290" t="s">
        <v>16</v>
      </c>
      <c r="AD2" s="291"/>
      <c r="AE2" s="290" t="s">
        <v>17</v>
      </c>
      <c r="AF2" s="291"/>
      <c r="AG2" s="290" t="s">
        <v>18</v>
      </c>
      <c r="AH2" s="291"/>
      <c r="AI2" s="290" t="s">
        <v>19</v>
      </c>
      <c r="AJ2" s="291"/>
      <c r="AK2" s="290" t="s">
        <v>20</v>
      </c>
      <c r="AL2" s="291"/>
      <c r="AM2" s="290" t="s">
        <v>21</v>
      </c>
      <c r="AN2" s="291"/>
      <c r="AO2" s="290" t="s">
        <v>22</v>
      </c>
      <c r="AP2" s="291"/>
      <c r="AQ2" s="290" t="s">
        <v>23</v>
      </c>
      <c r="AR2" s="291"/>
    </row>
    <row r="3" spans="1:44" s="177" customFormat="1" ht="15">
      <c r="A3" s="129"/>
      <c r="B3" s="128"/>
      <c r="C3" s="86">
        <v>2019</v>
      </c>
      <c r="D3" s="112">
        <v>2018</v>
      </c>
      <c r="E3" s="4">
        <v>2019</v>
      </c>
      <c r="F3" s="20">
        <v>2018</v>
      </c>
      <c r="G3" s="4">
        <v>2019</v>
      </c>
      <c r="H3" s="20">
        <v>2018</v>
      </c>
      <c r="I3" s="6">
        <v>2019</v>
      </c>
      <c r="J3" s="4">
        <v>2018</v>
      </c>
      <c r="K3" s="4">
        <v>2019</v>
      </c>
      <c r="L3" s="20">
        <v>2018</v>
      </c>
      <c r="M3" s="4">
        <v>2019</v>
      </c>
      <c r="N3" s="20">
        <v>2018</v>
      </c>
      <c r="O3" s="4">
        <v>2019</v>
      </c>
      <c r="P3" s="20">
        <v>2018</v>
      </c>
      <c r="Q3" s="6">
        <v>2019</v>
      </c>
      <c r="R3" s="4">
        <v>2018</v>
      </c>
      <c r="S3" s="4">
        <v>2019</v>
      </c>
      <c r="T3" s="20">
        <v>2018</v>
      </c>
      <c r="U3" s="4">
        <v>2019</v>
      </c>
      <c r="V3" s="20">
        <v>2018</v>
      </c>
      <c r="W3" s="4">
        <v>2019</v>
      </c>
      <c r="X3" s="20">
        <v>2018</v>
      </c>
      <c r="Y3" s="4">
        <v>2019</v>
      </c>
      <c r="Z3" s="20">
        <v>2018</v>
      </c>
      <c r="AA3" s="4">
        <v>2019</v>
      </c>
      <c r="AB3" s="5">
        <v>2018</v>
      </c>
      <c r="AC3" s="5">
        <v>2019</v>
      </c>
      <c r="AD3" s="4">
        <v>2018</v>
      </c>
      <c r="AE3" s="4">
        <v>2019</v>
      </c>
      <c r="AF3" s="20">
        <v>2018</v>
      </c>
      <c r="AG3" s="4">
        <v>2019</v>
      </c>
      <c r="AH3" s="20">
        <v>2018</v>
      </c>
      <c r="AI3" s="4">
        <v>2019</v>
      </c>
      <c r="AJ3" s="20">
        <v>2018</v>
      </c>
      <c r="AK3" s="4">
        <v>2019</v>
      </c>
      <c r="AL3" s="20">
        <v>2018</v>
      </c>
      <c r="AM3" s="4">
        <v>2019</v>
      </c>
      <c r="AN3" s="20">
        <v>2018</v>
      </c>
      <c r="AO3" s="4">
        <v>2019</v>
      </c>
      <c r="AP3" s="20">
        <v>2018</v>
      </c>
      <c r="AQ3" s="4">
        <v>2019</v>
      </c>
      <c r="AR3" s="5">
        <v>2018</v>
      </c>
    </row>
    <row r="4" spans="1:44" s="89" customFormat="1" ht="15">
      <c r="A4" s="87"/>
      <c r="B4" s="88" t="s">
        <v>152</v>
      </c>
      <c r="C4" s="101"/>
      <c r="D4" s="102"/>
      <c r="E4" s="212"/>
      <c r="F4" s="211"/>
      <c r="G4" s="212"/>
      <c r="H4" s="211"/>
      <c r="I4" s="212"/>
      <c r="J4" s="211"/>
      <c r="K4" s="212"/>
      <c r="L4" s="211"/>
      <c r="M4" s="212"/>
      <c r="N4" s="211"/>
      <c r="O4" s="212"/>
      <c r="P4" s="211"/>
      <c r="Q4" s="212"/>
      <c r="R4" s="211"/>
      <c r="S4" s="212"/>
      <c r="T4" s="211"/>
      <c r="U4" s="212"/>
      <c r="V4" s="211"/>
      <c r="W4" s="212"/>
      <c r="X4" s="211"/>
      <c r="Y4" s="212"/>
      <c r="Z4" s="211"/>
      <c r="AA4" s="212"/>
      <c r="AB4" s="211"/>
      <c r="AC4" s="285"/>
      <c r="AD4" s="286"/>
      <c r="AE4" s="212"/>
      <c r="AF4" s="211"/>
      <c r="AG4" s="212"/>
      <c r="AH4" s="211"/>
      <c r="AI4" s="212"/>
      <c r="AJ4" s="211"/>
      <c r="AK4" s="212"/>
      <c r="AL4" s="211"/>
      <c r="AM4" s="212"/>
      <c r="AN4" s="211"/>
      <c r="AO4" s="212"/>
      <c r="AP4" s="211"/>
      <c r="AQ4" s="212"/>
      <c r="AR4" s="287"/>
    </row>
    <row r="5" spans="1:46" s="185" customFormat="1" ht="15">
      <c r="A5" s="90">
        <v>900001</v>
      </c>
      <c r="B5" s="43" t="s">
        <v>153</v>
      </c>
      <c r="C5" s="220">
        <v>3463998222.9206896</v>
      </c>
      <c r="D5" s="221">
        <v>3323810862.080001</v>
      </c>
      <c r="E5" s="213">
        <v>136988286.45000002</v>
      </c>
      <c r="F5" s="207">
        <v>130580266.14</v>
      </c>
      <c r="G5" s="213">
        <v>108366489.46</v>
      </c>
      <c r="H5" s="207">
        <v>96913696.82</v>
      </c>
      <c r="I5" s="213">
        <v>2226189873.08</v>
      </c>
      <c r="J5" s="207">
        <v>2209015538.59</v>
      </c>
      <c r="K5" s="213">
        <v>11547948.31</v>
      </c>
      <c r="L5" s="207">
        <v>9825493.06</v>
      </c>
      <c r="M5" s="213">
        <v>70545058.65</v>
      </c>
      <c r="N5" s="207">
        <v>77947872.71000001</v>
      </c>
      <c r="O5" s="213">
        <v>0</v>
      </c>
      <c r="P5" s="207">
        <v>0</v>
      </c>
      <c r="Q5" s="213">
        <v>81445969.78999999</v>
      </c>
      <c r="R5" s="207">
        <v>61286886.94</v>
      </c>
      <c r="S5" s="213">
        <v>96972789.63</v>
      </c>
      <c r="T5" s="207">
        <v>83322661.82</v>
      </c>
      <c r="U5" s="213">
        <v>3480884.95</v>
      </c>
      <c r="V5" s="207">
        <v>3309535.54</v>
      </c>
      <c r="W5" s="213">
        <v>157305068.08068967</v>
      </c>
      <c r="X5" s="207">
        <v>144849032.87</v>
      </c>
      <c r="Y5" s="213">
        <v>30117440.43</v>
      </c>
      <c r="Z5" s="207">
        <v>30102801.26</v>
      </c>
      <c r="AA5" s="213">
        <v>41249739.41</v>
      </c>
      <c r="AB5" s="207">
        <v>33118398.820000004</v>
      </c>
      <c r="AC5" s="213">
        <v>168344288.42000002</v>
      </c>
      <c r="AD5" s="207">
        <v>98724512.82</v>
      </c>
      <c r="AE5" s="213">
        <v>82619279.05000001</v>
      </c>
      <c r="AF5" s="207">
        <v>71515375.05</v>
      </c>
      <c r="AG5" s="213">
        <v>3124536.68</v>
      </c>
      <c r="AH5" s="207">
        <v>2937824.1</v>
      </c>
      <c r="AI5" s="213">
        <v>18528742.369999997</v>
      </c>
      <c r="AJ5" s="207">
        <v>18351590.06</v>
      </c>
      <c r="AK5" s="230">
        <v>136156140.23</v>
      </c>
      <c r="AL5" s="234">
        <v>138924278.12</v>
      </c>
      <c r="AM5" s="213">
        <v>102412040.32</v>
      </c>
      <c r="AN5" s="207">
        <v>167443695.76</v>
      </c>
      <c r="AO5" s="213">
        <v>85028542.6</v>
      </c>
      <c r="AP5" s="207">
        <v>57365261.870000005</v>
      </c>
      <c r="AQ5" s="213">
        <v>39731245.24</v>
      </c>
      <c r="AR5" s="195">
        <v>27200417.85</v>
      </c>
      <c r="AS5" s="209"/>
      <c r="AT5" s="209"/>
    </row>
    <row r="6" spans="1:46" s="89" customFormat="1" ht="15">
      <c r="A6" s="91">
        <v>4110</v>
      </c>
      <c r="B6" s="42" t="s">
        <v>78</v>
      </c>
      <c r="C6" s="216">
        <v>0</v>
      </c>
      <c r="D6" s="217">
        <v>0</v>
      </c>
      <c r="E6" s="214">
        <v>0</v>
      </c>
      <c r="F6" s="208">
        <v>0</v>
      </c>
      <c r="G6" s="214">
        <v>0</v>
      </c>
      <c r="H6" s="208">
        <v>0</v>
      </c>
      <c r="I6" s="214">
        <v>0</v>
      </c>
      <c r="J6" s="208">
        <v>0</v>
      </c>
      <c r="K6" s="214">
        <v>0</v>
      </c>
      <c r="L6" s="208">
        <v>0</v>
      </c>
      <c r="M6" s="214">
        <v>0</v>
      </c>
      <c r="N6" s="208">
        <v>0</v>
      </c>
      <c r="O6" s="214">
        <v>0</v>
      </c>
      <c r="P6" s="208">
        <v>0</v>
      </c>
      <c r="Q6" s="214">
        <v>0</v>
      </c>
      <c r="R6" s="208">
        <v>0</v>
      </c>
      <c r="S6" s="226">
        <v>0</v>
      </c>
      <c r="T6" s="225">
        <v>0</v>
      </c>
      <c r="U6" s="214">
        <v>0</v>
      </c>
      <c r="V6" s="208">
        <v>0</v>
      </c>
      <c r="W6" s="214">
        <v>0</v>
      </c>
      <c r="X6" s="208">
        <v>0</v>
      </c>
      <c r="Y6" s="214">
        <v>0</v>
      </c>
      <c r="Z6" s="208">
        <v>0</v>
      </c>
      <c r="AA6" s="214">
        <v>0</v>
      </c>
      <c r="AB6" s="208">
        <v>0</v>
      </c>
      <c r="AC6" s="214">
        <v>0</v>
      </c>
      <c r="AD6" s="208">
        <v>0</v>
      </c>
      <c r="AE6" s="214">
        <v>0</v>
      </c>
      <c r="AF6" s="208">
        <v>0</v>
      </c>
      <c r="AG6" s="214">
        <v>0</v>
      </c>
      <c r="AH6" s="208">
        <v>0</v>
      </c>
      <c r="AI6" s="214">
        <v>0</v>
      </c>
      <c r="AJ6" s="208">
        <v>0</v>
      </c>
      <c r="AK6" s="231"/>
      <c r="AL6" s="235">
        <v>0</v>
      </c>
      <c r="AM6" s="214">
        <v>0</v>
      </c>
      <c r="AN6" s="208">
        <v>0</v>
      </c>
      <c r="AO6" s="214">
        <v>0</v>
      </c>
      <c r="AP6" s="208">
        <v>0</v>
      </c>
      <c r="AQ6" s="214">
        <v>0</v>
      </c>
      <c r="AR6" s="197">
        <v>0</v>
      </c>
      <c r="AS6" s="196"/>
      <c r="AT6" s="196"/>
    </row>
    <row r="7" spans="1:46" s="89" customFormat="1" ht="15">
      <c r="A7" s="92">
        <v>4120</v>
      </c>
      <c r="B7" s="41" t="s">
        <v>154</v>
      </c>
      <c r="C7" s="216">
        <v>0</v>
      </c>
      <c r="D7" s="217">
        <v>0</v>
      </c>
      <c r="E7" s="214">
        <v>0</v>
      </c>
      <c r="F7" s="208">
        <v>0</v>
      </c>
      <c r="G7" s="214">
        <v>0</v>
      </c>
      <c r="H7" s="208">
        <v>0</v>
      </c>
      <c r="I7" s="214">
        <v>0</v>
      </c>
      <c r="J7" s="208">
        <v>0</v>
      </c>
      <c r="K7" s="214">
        <v>0</v>
      </c>
      <c r="L7" s="208">
        <v>0</v>
      </c>
      <c r="M7" s="214">
        <v>0</v>
      </c>
      <c r="N7" s="208">
        <v>0</v>
      </c>
      <c r="O7" s="214">
        <v>0</v>
      </c>
      <c r="P7" s="208">
        <v>0</v>
      </c>
      <c r="Q7" s="214">
        <v>0</v>
      </c>
      <c r="R7" s="208">
        <v>0</v>
      </c>
      <c r="S7" s="226">
        <v>0</v>
      </c>
      <c r="T7" s="225">
        <v>0</v>
      </c>
      <c r="U7" s="214">
        <v>0</v>
      </c>
      <c r="V7" s="208">
        <v>0</v>
      </c>
      <c r="W7" s="214">
        <v>0</v>
      </c>
      <c r="X7" s="208">
        <v>0</v>
      </c>
      <c r="Y7" s="214">
        <v>0</v>
      </c>
      <c r="Z7" s="208">
        <v>0</v>
      </c>
      <c r="AA7" s="214">
        <v>0</v>
      </c>
      <c r="AB7" s="208">
        <v>0</v>
      </c>
      <c r="AC7" s="214">
        <v>0</v>
      </c>
      <c r="AD7" s="208">
        <v>0</v>
      </c>
      <c r="AE7" s="214">
        <v>0</v>
      </c>
      <c r="AF7" s="208">
        <v>0</v>
      </c>
      <c r="AG7" s="214">
        <v>0</v>
      </c>
      <c r="AH7" s="208">
        <v>0</v>
      </c>
      <c r="AI7" s="214">
        <v>0</v>
      </c>
      <c r="AJ7" s="208">
        <v>0</v>
      </c>
      <c r="AK7" s="231"/>
      <c r="AL7" s="235">
        <v>0</v>
      </c>
      <c r="AM7" s="214">
        <v>0</v>
      </c>
      <c r="AN7" s="208">
        <v>0</v>
      </c>
      <c r="AO7" s="214">
        <v>0</v>
      </c>
      <c r="AP7" s="208">
        <v>0</v>
      </c>
      <c r="AQ7" s="214">
        <v>0</v>
      </c>
      <c r="AR7" s="197">
        <v>0</v>
      </c>
      <c r="AS7" s="196"/>
      <c r="AT7" s="196"/>
    </row>
    <row r="8" spans="1:46" s="89" customFormat="1" ht="15">
      <c r="A8" s="91">
        <v>4130</v>
      </c>
      <c r="B8" s="42" t="s">
        <v>80</v>
      </c>
      <c r="C8" s="216">
        <v>10392001.77</v>
      </c>
      <c r="D8" s="217">
        <v>11321056.75</v>
      </c>
      <c r="E8" s="214">
        <v>0</v>
      </c>
      <c r="F8" s="208">
        <v>0</v>
      </c>
      <c r="G8" s="214">
        <v>0</v>
      </c>
      <c r="H8" s="208">
        <v>0</v>
      </c>
      <c r="I8" s="214">
        <v>0</v>
      </c>
      <c r="J8" s="208">
        <v>0</v>
      </c>
      <c r="K8" s="214">
        <v>0</v>
      </c>
      <c r="L8" s="208">
        <v>0</v>
      </c>
      <c r="M8" s="214">
        <v>0</v>
      </c>
      <c r="N8" s="208">
        <v>0</v>
      </c>
      <c r="O8" s="214">
        <v>0</v>
      </c>
      <c r="P8" s="208">
        <v>0</v>
      </c>
      <c r="Q8" s="214">
        <v>0</v>
      </c>
      <c r="R8" s="208">
        <v>0</v>
      </c>
      <c r="S8" s="226">
        <v>0</v>
      </c>
      <c r="T8" s="225">
        <v>0</v>
      </c>
      <c r="U8" s="214">
        <v>0</v>
      </c>
      <c r="V8" s="208">
        <v>0</v>
      </c>
      <c r="W8" s="214">
        <v>0</v>
      </c>
      <c r="X8" s="208">
        <v>0</v>
      </c>
      <c r="Y8" s="214">
        <v>0</v>
      </c>
      <c r="Z8" s="208">
        <v>0</v>
      </c>
      <c r="AA8" s="214">
        <v>0</v>
      </c>
      <c r="AB8" s="208">
        <v>0</v>
      </c>
      <c r="AC8" s="214">
        <v>0</v>
      </c>
      <c r="AD8" s="208">
        <v>0</v>
      </c>
      <c r="AE8" s="214">
        <v>0</v>
      </c>
      <c r="AF8" s="208">
        <v>0</v>
      </c>
      <c r="AG8" s="214">
        <v>0</v>
      </c>
      <c r="AH8" s="208">
        <v>0</v>
      </c>
      <c r="AI8" s="214">
        <v>10392001.77</v>
      </c>
      <c r="AJ8" s="208">
        <v>11321056.75</v>
      </c>
      <c r="AK8" s="231"/>
      <c r="AL8" s="235">
        <v>0</v>
      </c>
      <c r="AM8" s="214">
        <v>0</v>
      </c>
      <c r="AN8" s="208">
        <v>0</v>
      </c>
      <c r="AO8" s="214">
        <v>0</v>
      </c>
      <c r="AP8" s="208">
        <v>0</v>
      </c>
      <c r="AQ8" s="214">
        <v>0</v>
      </c>
      <c r="AR8" s="197">
        <v>0</v>
      </c>
      <c r="AS8" s="196"/>
      <c r="AT8" s="196"/>
    </row>
    <row r="9" spans="1:46" s="89" customFormat="1" ht="15">
      <c r="A9" s="91">
        <v>4140</v>
      </c>
      <c r="B9" s="42" t="s">
        <v>81</v>
      </c>
      <c r="C9" s="216">
        <v>17417917.880000003</v>
      </c>
      <c r="D9" s="217">
        <v>14768566.78</v>
      </c>
      <c r="E9" s="214">
        <v>5893516.5</v>
      </c>
      <c r="F9" s="208">
        <v>5204987.5</v>
      </c>
      <c r="G9" s="214">
        <v>0</v>
      </c>
      <c r="H9" s="208">
        <v>0</v>
      </c>
      <c r="I9" s="214">
        <v>0</v>
      </c>
      <c r="J9" s="208">
        <v>0</v>
      </c>
      <c r="K9" s="214">
        <v>0</v>
      </c>
      <c r="L9" s="208">
        <v>0</v>
      </c>
      <c r="M9" s="214">
        <v>0</v>
      </c>
      <c r="N9" s="208">
        <v>0</v>
      </c>
      <c r="O9" s="214">
        <v>0</v>
      </c>
      <c r="P9" s="208">
        <v>0</v>
      </c>
      <c r="Q9" s="214">
        <v>0</v>
      </c>
      <c r="R9" s="208">
        <v>0</v>
      </c>
      <c r="S9" s="226">
        <v>0</v>
      </c>
      <c r="T9" s="225">
        <v>0</v>
      </c>
      <c r="U9" s="214">
        <v>0</v>
      </c>
      <c r="V9" s="208">
        <v>0</v>
      </c>
      <c r="W9" s="214">
        <v>0</v>
      </c>
      <c r="X9" s="208">
        <v>0</v>
      </c>
      <c r="Y9" s="214">
        <v>0</v>
      </c>
      <c r="Z9" s="208">
        <v>0</v>
      </c>
      <c r="AA9" s="214">
        <v>11524401.38</v>
      </c>
      <c r="AB9" s="208">
        <v>9563579.28</v>
      </c>
      <c r="AC9" s="214">
        <v>0</v>
      </c>
      <c r="AD9" s="208">
        <v>0</v>
      </c>
      <c r="AE9" s="214">
        <v>0</v>
      </c>
      <c r="AF9" s="208">
        <v>0</v>
      </c>
      <c r="AG9" s="214">
        <v>0</v>
      </c>
      <c r="AH9" s="208">
        <v>0</v>
      </c>
      <c r="AI9" s="214">
        <v>0</v>
      </c>
      <c r="AJ9" s="208">
        <v>0</v>
      </c>
      <c r="AK9" s="231">
        <v>19747031.56</v>
      </c>
      <c r="AL9" s="235">
        <v>19373624.23</v>
      </c>
      <c r="AM9" s="214">
        <v>0</v>
      </c>
      <c r="AN9" s="208">
        <v>0</v>
      </c>
      <c r="AO9" s="214">
        <v>0</v>
      </c>
      <c r="AP9" s="208">
        <v>0</v>
      </c>
      <c r="AQ9" s="214">
        <v>0</v>
      </c>
      <c r="AR9" s="197">
        <v>0</v>
      </c>
      <c r="AS9" s="196"/>
      <c r="AT9" s="196"/>
    </row>
    <row r="10" spans="1:46" s="89" customFormat="1" ht="15">
      <c r="A10" s="91">
        <v>4150</v>
      </c>
      <c r="B10" s="42" t="s">
        <v>155</v>
      </c>
      <c r="C10" s="216">
        <v>27311489.477241382</v>
      </c>
      <c r="D10" s="217">
        <v>158795525.37</v>
      </c>
      <c r="E10" s="214">
        <v>3426461</v>
      </c>
      <c r="F10" s="208">
        <v>3593648.5</v>
      </c>
      <c r="G10" s="214">
        <v>0</v>
      </c>
      <c r="H10" s="208">
        <v>634826.13</v>
      </c>
      <c r="I10" s="214">
        <v>0</v>
      </c>
      <c r="J10" s="208">
        <v>0</v>
      </c>
      <c r="K10" s="214">
        <v>0</v>
      </c>
      <c r="L10" s="208">
        <v>0</v>
      </c>
      <c r="M10" s="214">
        <v>0</v>
      </c>
      <c r="N10" s="208">
        <v>0</v>
      </c>
      <c r="O10" s="214">
        <v>0</v>
      </c>
      <c r="P10" s="208">
        <v>0</v>
      </c>
      <c r="Q10" s="214">
        <v>0</v>
      </c>
      <c r="R10" s="208">
        <v>0</v>
      </c>
      <c r="S10" s="226">
        <v>0</v>
      </c>
      <c r="T10" s="225">
        <v>0</v>
      </c>
      <c r="U10" s="214">
        <v>0</v>
      </c>
      <c r="V10" s="208">
        <v>0</v>
      </c>
      <c r="W10" s="214">
        <v>3926630.5172413792</v>
      </c>
      <c r="X10" s="208">
        <v>138028218.75</v>
      </c>
      <c r="Y10" s="214">
        <v>145.27</v>
      </c>
      <c r="Z10" s="208">
        <v>28950</v>
      </c>
      <c r="AA10" s="214">
        <v>19934793.19</v>
      </c>
      <c r="AB10" s="208">
        <v>16469881.99</v>
      </c>
      <c r="AC10" s="214">
        <v>0</v>
      </c>
      <c r="AD10" s="208">
        <v>0</v>
      </c>
      <c r="AE10" s="214">
        <v>0</v>
      </c>
      <c r="AF10" s="208">
        <v>0</v>
      </c>
      <c r="AG10" s="214">
        <v>0</v>
      </c>
      <c r="AH10" s="208">
        <v>0</v>
      </c>
      <c r="AI10" s="214">
        <v>0</v>
      </c>
      <c r="AJ10" s="208">
        <v>0</v>
      </c>
      <c r="AK10" s="231">
        <v>556317.05</v>
      </c>
      <c r="AL10" s="235">
        <v>211549.36</v>
      </c>
      <c r="AM10" s="214">
        <v>0</v>
      </c>
      <c r="AN10" s="208">
        <v>0</v>
      </c>
      <c r="AO10" s="214">
        <v>0</v>
      </c>
      <c r="AP10" s="208">
        <v>0</v>
      </c>
      <c r="AQ10" s="214">
        <v>23459.5</v>
      </c>
      <c r="AR10" s="197">
        <v>40000</v>
      </c>
      <c r="AS10" s="196"/>
      <c r="AT10" s="196"/>
    </row>
    <row r="11" spans="1:46" s="89" customFormat="1" ht="15">
      <c r="A11" s="91">
        <v>4160</v>
      </c>
      <c r="B11" s="42" t="s">
        <v>156</v>
      </c>
      <c r="C11" s="216">
        <v>86826457.53</v>
      </c>
      <c r="D11" s="217">
        <v>66418356.69</v>
      </c>
      <c r="E11" s="214">
        <v>1903905.7</v>
      </c>
      <c r="F11" s="208">
        <v>8821669.61</v>
      </c>
      <c r="G11" s="214">
        <v>0</v>
      </c>
      <c r="H11" s="208">
        <v>241674.81</v>
      </c>
      <c r="I11" s="214">
        <v>0</v>
      </c>
      <c r="J11" s="208">
        <v>0</v>
      </c>
      <c r="K11" s="214">
        <v>0</v>
      </c>
      <c r="L11" s="208">
        <v>0</v>
      </c>
      <c r="M11" s="214">
        <v>0</v>
      </c>
      <c r="N11" s="208">
        <v>0</v>
      </c>
      <c r="O11" s="214">
        <v>0</v>
      </c>
      <c r="P11" s="208">
        <v>0</v>
      </c>
      <c r="Q11" s="214">
        <v>0</v>
      </c>
      <c r="R11" s="208">
        <v>0</v>
      </c>
      <c r="S11" s="226">
        <v>0</v>
      </c>
      <c r="T11" s="225">
        <v>0</v>
      </c>
      <c r="U11" s="214">
        <v>12196</v>
      </c>
      <c r="V11" s="208">
        <v>7796</v>
      </c>
      <c r="W11" s="214">
        <v>0</v>
      </c>
      <c r="X11" s="208">
        <v>0</v>
      </c>
      <c r="Y11" s="214">
        <v>0</v>
      </c>
      <c r="Z11" s="208">
        <v>0</v>
      </c>
      <c r="AA11" s="214">
        <v>0</v>
      </c>
      <c r="AB11" s="208">
        <v>60179.1</v>
      </c>
      <c r="AC11" s="214">
        <v>0</v>
      </c>
      <c r="AD11" s="208">
        <v>0</v>
      </c>
      <c r="AE11" s="214">
        <v>0</v>
      </c>
      <c r="AF11" s="208">
        <v>0</v>
      </c>
      <c r="AG11" s="214">
        <v>0</v>
      </c>
      <c r="AH11" s="208">
        <v>0</v>
      </c>
      <c r="AI11" s="214">
        <v>0</v>
      </c>
      <c r="AJ11" s="208">
        <v>0</v>
      </c>
      <c r="AK11" s="231"/>
      <c r="AL11" s="235">
        <v>77239.89</v>
      </c>
      <c r="AM11" s="214">
        <v>0</v>
      </c>
      <c r="AN11" s="208">
        <v>0</v>
      </c>
      <c r="AO11" s="214">
        <v>84910355.83</v>
      </c>
      <c r="AP11" s="208">
        <v>57287037.17</v>
      </c>
      <c r="AQ11" s="214">
        <v>0</v>
      </c>
      <c r="AR11" s="197">
        <v>0</v>
      </c>
      <c r="AS11" s="196"/>
      <c r="AT11" s="196"/>
    </row>
    <row r="12" spans="1:46" s="89" customFormat="1" ht="15">
      <c r="A12" s="91">
        <v>4170</v>
      </c>
      <c r="B12" s="42" t="s">
        <v>84</v>
      </c>
      <c r="C12" s="216">
        <v>2463580826.363448</v>
      </c>
      <c r="D12" s="217">
        <v>2371921908.5100007</v>
      </c>
      <c r="E12" s="214">
        <v>0</v>
      </c>
      <c r="F12" s="208">
        <v>0</v>
      </c>
      <c r="G12" s="214">
        <v>61222100.03</v>
      </c>
      <c r="H12" s="208">
        <v>55452341.04</v>
      </c>
      <c r="I12" s="214">
        <v>2128409676.06</v>
      </c>
      <c r="J12" s="208">
        <v>2175876038.1400003</v>
      </c>
      <c r="K12" s="214">
        <v>0</v>
      </c>
      <c r="L12" s="208">
        <v>0</v>
      </c>
      <c r="M12" s="214">
        <v>56641633.99</v>
      </c>
      <c r="N12" s="208">
        <v>55611508.2</v>
      </c>
      <c r="O12" s="214">
        <v>0</v>
      </c>
      <c r="P12" s="208">
        <v>0</v>
      </c>
      <c r="Q12" s="214">
        <v>13054721.74</v>
      </c>
      <c r="R12" s="208">
        <v>13593679.11</v>
      </c>
      <c r="S12" s="226">
        <v>17002230.8</v>
      </c>
      <c r="T12" s="225">
        <v>16353222.32</v>
      </c>
      <c r="U12" s="214">
        <v>0</v>
      </c>
      <c r="V12" s="208">
        <v>0</v>
      </c>
      <c r="W12" s="214">
        <v>143230581.59344828</v>
      </c>
      <c r="X12" s="208">
        <v>0</v>
      </c>
      <c r="Y12" s="214">
        <v>33000.61</v>
      </c>
      <c r="Z12" s="208">
        <v>0</v>
      </c>
      <c r="AA12" s="214">
        <v>0</v>
      </c>
      <c r="AB12" s="208">
        <v>0</v>
      </c>
      <c r="AC12" s="214">
        <v>11768647.56</v>
      </c>
      <c r="AD12" s="208">
        <v>19995023.42</v>
      </c>
      <c r="AE12" s="214">
        <v>7354514.32</v>
      </c>
      <c r="AF12" s="208">
        <v>10071669</v>
      </c>
      <c r="AG12" s="214">
        <v>0</v>
      </c>
      <c r="AH12" s="208">
        <v>0</v>
      </c>
      <c r="AI12" s="214">
        <v>0</v>
      </c>
      <c r="AJ12" s="208">
        <v>0</v>
      </c>
      <c r="AK12" s="231">
        <v>76296.03</v>
      </c>
      <c r="AL12" s="235">
        <v>0</v>
      </c>
      <c r="AM12" s="214">
        <v>24863719.66</v>
      </c>
      <c r="AN12" s="208">
        <v>24968427.28</v>
      </c>
      <c r="AO12" s="214">
        <v>0</v>
      </c>
      <c r="AP12" s="208">
        <v>0</v>
      </c>
      <c r="AQ12" s="214">
        <v>0</v>
      </c>
      <c r="AR12" s="197">
        <v>0</v>
      </c>
      <c r="AS12" s="196"/>
      <c r="AT12" s="196"/>
    </row>
    <row r="13" spans="1:46" s="89" customFormat="1" ht="22.5">
      <c r="A13" s="91">
        <v>4210</v>
      </c>
      <c r="B13" s="191" t="s">
        <v>187</v>
      </c>
      <c r="C13" s="216">
        <v>193029071.84999996</v>
      </c>
      <c r="D13" s="217">
        <v>106061479.89</v>
      </c>
      <c r="E13" s="214">
        <v>9994559.52</v>
      </c>
      <c r="F13" s="208">
        <v>2668307.52</v>
      </c>
      <c r="G13" s="214">
        <v>0</v>
      </c>
      <c r="H13" s="208">
        <v>1019848</v>
      </c>
      <c r="I13" s="214">
        <v>97734119.44999997</v>
      </c>
      <c r="J13" s="208">
        <v>0</v>
      </c>
      <c r="K13" s="214">
        <v>4637653.71</v>
      </c>
      <c r="L13" s="208">
        <v>3200000</v>
      </c>
      <c r="M13" s="214">
        <v>0</v>
      </c>
      <c r="N13" s="208">
        <v>0</v>
      </c>
      <c r="O13" s="214">
        <v>0</v>
      </c>
      <c r="P13" s="208">
        <v>0</v>
      </c>
      <c r="Q13" s="214">
        <v>0</v>
      </c>
      <c r="R13" s="208">
        <v>0</v>
      </c>
      <c r="S13" s="226">
        <v>0</v>
      </c>
      <c r="T13" s="225">
        <v>0</v>
      </c>
      <c r="U13" s="214">
        <v>0</v>
      </c>
      <c r="V13" s="208">
        <v>0</v>
      </c>
      <c r="W13" s="214">
        <v>9200813</v>
      </c>
      <c r="X13" s="208">
        <v>3700000</v>
      </c>
      <c r="Y13" s="214">
        <v>0</v>
      </c>
      <c r="Z13" s="208">
        <v>985420</v>
      </c>
      <c r="AA13" s="214">
        <v>0</v>
      </c>
      <c r="AB13" s="208">
        <v>0</v>
      </c>
      <c r="AC13" s="214">
        <v>0</v>
      </c>
      <c r="AD13" s="208">
        <v>0</v>
      </c>
      <c r="AE13" s="214">
        <v>0</v>
      </c>
      <c r="AF13" s="208">
        <v>0</v>
      </c>
      <c r="AG13" s="214">
        <v>0</v>
      </c>
      <c r="AH13" s="208">
        <v>0</v>
      </c>
      <c r="AI13" s="214">
        <v>0</v>
      </c>
      <c r="AJ13" s="208">
        <v>0</v>
      </c>
      <c r="AK13" s="231"/>
      <c r="AL13" s="235">
        <v>0</v>
      </c>
      <c r="AM13" s="214">
        <v>71461926.17</v>
      </c>
      <c r="AN13" s="208">
        <v>94487904.37</v>
      </c>
      <c r="AO13" s="214">
        <v>0</v>
      </c>
      <c r="AP13" s="208">
        <v>0</v>
      </c>
      <c r="AQ13" s="214">
        <v>0</v>
      </c>
      <c r="AR13" s="197">
        <v>0</v>
      </c>
      <c r="AS13" s="196"/>
      <c r="AT13" s="196"/>
    </row>
    <row r="14" spans="1:46" s="89" customFormat="1" ht="15">
      <c r="A14" s="91">
        <v>4220</v>
      </c>
      <c r="B14" s="42" t="s">
        <v>87</v>
      </c>
      <c r="C14" s="216">
        <v>620945034.63</v>
      </c>
      <c r="D14" s="217">
        <v>477739921.69</v>
      </c>
      <c r="E14" s="214">
        <v>113796840.96</v>
      </c>
      <c r="F14" s="208">
        <v>108337944.04</v>
      </c>
      <c r="G14" s="214">
        <v>46735277.98</v>
      </c>
      <c r="H14" s="208">
        <v>39565006.84</v>
      </c>
      <c r="I14" s="214">
        <v>0</v>
      </c>
      <c r="J14" s="208">
        <v>0</v>
      </c>
      <c r="K14" s="214">
        <v>6882435</v>
      </c>
      <c r="L14" s="208">
        <v>6554704.08</v>
      </c>
      <c r="M14" s="214">
        <v>13754503</v>
      </c>
      <c r="N14" s="208">
        <v>22254504</v>
      </c>
      <c r="O14" s="214">
        <v>0</v>
      </c>
      <c r="P14" s="208">
        <v>0</v>
      </c>
      <c r="Q14" s="214">
        <v>67558055.17</v>
      </c>
      <c r="R14" s="208">
        <v>46873003.43</v>
      </c>
      <c r="S14" s="226">
        <v>79970558.83</v>
      </c>
      <c r="T14" s="225">
        <v>66969439.5</v>
      </c>
      <c r="U14" s="214">
        <v>3372075</v>
      </c>
      <c r="V14" s="208">
        <v>3211496.64</v>
      </c>
      <c r="W14" s="214">
        <v>0</v>
      </c>
      <c r="X14" s="208">
        <v>0</v>
      </c>
      <c r="Y14" s="214">
        <v>28869253.34</v>
      </c>
      <c r="Z14" s="208">
        <v>28356947.67</v>
      </c>
      <c r="AA14" s="214">
        <v>9564098.18</v>
      </c>
      <c r="AB14" s="208">
        <v>7024136.19</v>
      </c>
      <c r="AC14" s="214">
        <v>133386551.4</v>
      </c>
      <c r="AD14" s="208">
        <v>57590823.4</v>
      </c>
      <c r="AE14" s="214">
        <v>75264764.73</v>
      </c>
      <c r="AF14" s="208">
        <v>61443706.05</v>
      </c>
      <c r="AG14" s="214">
        <v>0</v>
      </c>
      <c r="AH14" s="208">
        <v>0</v>
      </c>
      <c r="AI14" s="214">
        <v>2397792</v>
      </c>
      <c r="AJ14" s="208">
        <v>2397792</v>
      </c>
      <c r="AK14" s="231">
        <v>114866360.95</v>
      </c>
      <c r="AL14" s="235">
        <v>118622489.01</v>
      </c>
      <c r="AM14" s="214">
        <v>0</v>
      </c>
      <c r="AN14" s="208">
        <v>0</v>
      </c>
      <c r="AO14" s="214">
        <v>0</v>
      </c>
      <c r="AP14" s="208">
        <v>0</v>
      </c>
      <c r="AQ14" s="214">
        <v>39392829.04</v>
      </c>
      <c r="AR14" s="197">
        <v>27160417.85</v>
      </c>
      <c r="AS14" s="196"/>
      <c r="AT14" s="196"/>
    </row>
    <row r="15" spans="1:46" s="89" customFormat="1" ht="15">
      <c r="A15" s="90">
        <v>8001</v>
      </c>
      <c r="B15" s="41" t="s">
        <v>157</v>
      </c>
      <c r="C15" s="216">
        <v>44495423.42000002</v>
      </c>
      <c r="D15" s="217">
        <v>116784046.39999999</v>
      </c>
      <c r="E15" s="214">
        <v>1973002.77</v>
      </c>
      <c r="F15" s="208">
        <v>1953708.97</v>
      </c>
      <c r="G15" s="214">
        <v>409111.45</v>
      </c>
      <c r="H15" s="208">
        <v>0</v>
      </c>
      <c r="I15" s="214">
        <v>46077.57000000402</v>
      </c>
      <c r="J15" s="208">
        <v>33139500.45</v>
      </c>
      <c r="K15" s="214">
        <v>27859.6</v>
      </c>
      <c r="L15" s="208">
        <v>70788.98</v>
      </c>
      <c r="M15" s="214">
        <v>148921.66</v>
      </c>
      <c r="N15" s="208">
        <v>81860.51</v>
      </c>
      <c r="O15" s="214">
        <v>0</v>
      </c>
      <c r="P15" s="208">
        <v>0</v>
      </c>
      <c r="Q15" s="214">
        <v>833192.88</v>
      </c>
      <c r="R15" s="208">
        <v>820204.4</v>
      </c>
      <c r="S15" s="226">
        <v>0</v>
      </c>
      <c r="T15" s="225">
        <v>0</v>
      </c>
      <c r="U15" s="214">
        <v>96613.95</v>
      </c>
      <c r="V15" s="208">
        <v>90242.9</v>
      </c>
      <c r="W15" s="214">
        <v>947042.9700000001</v>
      </c>
      <c r="X15" s="208">
        <v>3120814.12</v>
      </c>
      <c r="Y15" s="214">
        <v>1215041.21</v>
      </c>
      <c r="Z15" s="208">
        <v>731483.59</v>
      </c>
      <c r="AA15" s="214">
        <v>226446.66</v>
      </c>
      <c r="AB15" s="208">
        <v>622.26</v>
      </c>
      <c r="AC15" s="214">
        <v>23189089.46</v>
      </c>
      <c r="AD15" s="208">
        <v>21138666</v>
      </c>
      <c r="AE15" s="214">
        <v>0</v>
      </c>
      <c r="AF15" s="208">
        <v>0</v>
      </c>
      <c r="AG15" s="214">
        <v>3124536.68</v>
      </c>
      <c r="AH15" s="208">
        <v>2937824.1</v>
      </c>
      <c r="AI15" s="214">
        <v>5738948.6</v>
      </c>
      <c r="AJ15" s="208">
        <v>4632741.31</v>
      </c>
      <c r="AK15" s="231">
        <v>910134.64</v>
      </c>
      <c r="AL15" s="235">
        <v>639375.63</v>
      </c>
      <c r="AM15" s="214">
        <v>6086394.49</v>
      </c>
      <c r="AN15" s="208">
        <v>47987364.11</v>
      </c>
      <c r="AO15" s="214">
        <v>118186.77</v>
      </c>
      <c r="AP15" s="208">
        <v>78224.7</v>
      </c>
      <c r="AQ15" s="214">
        <v>314956.7</v>
      </c>
      <c r="AR15" s="197">
        <v>0</v>
      </c>
      <c r="AS15" s="196"/>
      <c r="AT15" s="196"/>
    </row>
    <row r="16" spans="1:46" s="185" customFormat="1" ht="15">
      <c r="A16" s="90">
        <v>900002</v>
      </c>
      <c r="B16" s="43" t="s">
        <v>158</v>
      </c>
      <c r="C16" s="220">
        <v>2543148665.4</v>
      </c>
      <c r="D16" s="221">
        <v>2104366839.89</v>
      </c>
      <c r="E16" s="213">
        <v>133806400.36</v>
      </c>
      <c r="F16" s="207">
        <v>122664881.05000001</v>
      </c>
      <c r="G16" s="213">
        <v>99825939.21000001</v>
      </c>
      <c r="H16" s="207">
        <v>97949042.22000001</v>
      </c>
      <c r="I16" s="213">
        <v>1623691958.35</v>
      </c>
      <c r="J16" s="207">
        <v>1279921015.94</v>
      </c>
      <c r="K16" s="213">
        <v>11033127.68</v>
      </c>
      <c r="L16" s="207">
        <v>9305430.18</v>
      </c>
      <c r="M16" s="213">
        <v>66067165.75000001</v>
      </c>
      <c r="N16" s="207">
        <v>60817682</v>
      </c>
      <c r="O16" s="213">
        <v>0</v>
      </c>
      <c r="P16" s="207">
        <v>0</v>
      </c>
      <c r="Q16" s="213">
        <v>40877968.46000001</v>
      </c>
      <c r="R16" s="207">
        <v>42728887.27</v>
      </c>
      <c r="S16" s="213">
        <v>91977467.99000001</v>
      </c>
      <c r="T16" s="207">
        <v>78064625.35999998</v>
      </c>
      <c r="U16" s="213">
        <v>2609322.88</v>
      </c>
      <c r="V16" s="207">
        <v>2630368.99</v>
      </c>
      <c r="W16" s="213">
        <v>137876459.91</v>
      </c>
      <c r="X16" s="207">
        <v>125860055.99</v>
      </c>
      <c r="Y16" s="213">
        <v>26963266.07</v>
      </c>
      <c r="Z16" s="207">
        <v>26730063.43</v>
      </c>
      <c r="AA16" s="213">
        <v>30212309.28</v>
      </c>
      <c r="AB16" s="207">
        <v>29531533.03</v>
      </c>
      <c r="AC16" s="213">
        <v>55992444.98999999</v>
      </c>
      <c r="AD16" s="207">
        <v>66192301.01</v>
      </c>
      <c r="AE16" s="213">
        <v>68483622.97</v>
      </c>
      <c r="AF16" s="207">
        <v>61516265.830000006</v>
      </c>
      <c r="AG16" s="213">
        <v>2018184.17</v>
      </c>
      <c r="AH16" s="207">
        <v>3061519.45</v>
      </c>
      <c r="AI16" s="213">
        <v>14992578.03</v>
      </c>
      <c r="AJ16" s="207">
        <v>13224481.36</v>
      </c>
      <c r="AK16" s="162">
        <v>133289156.53</v>
      </c>
      <c r="AL16" s="236">
        <v>129800377.29</v>
      </c>
      <c r="AM16" s="213">
        <v>21843642.9</v>
      </c>
      <c r="AN16" s="207">
        <v>15753757.349999994</v>
      </c>
      <c r="AO16" s="213">
        <v>80525757.94</v>
      </c>
      <c r="AP16" s="207">
        <v>41726654.34</v>
      </c>
      <c r="AQ16" s="213">
        <v>34351048.46000001</v>
      </c>
      <c r="AR16" s="195">
        <v>26688275.09</v>
      </c>
      <c r="AS16" s="209"/>
      <c r="AT16" s="209"/>
    </row>
    <row r="17" spans="1:46" s="89" customFormat="1" ht="15">
      <c r="A17" s="91">
        <v>5110</v>
      </c>
      <c r="B17" s="42" t="s">
        <v>96</v>
      </c>
      <c r="C17" s="216">
        <v>891896620.47</v>
      </c>
      <c r="D17" s="217">
        <v>793255047.17</v>
      </c>
      <c r="E17" s="214">
        <v>98366173.18</v>
      </c>
      <c r="F17" s="208">
        <v>91731789.13</v>
      </c>
      <c r="G17" s="214">
        <v>52312478.06</v>
      </c>
      <c r="H17" s="208">
        <v>49740588.68</v>
      </c>
      <c r="I17" s="214">
        <v>432201820.3799999</v>
      </c>
      <c r="J17" s="208">
        <v>369721665.6</v>
      </c>
      <c r="K17" s="214">
        <v>10100034.549999999</v>
      </c>
      <c r="L17" s="208">
        <v>8192506.619999999</v>
      </c>
      <c r="M17" s="214">
        <v>32119704.730000004</v>
      </c>
      <c r="N17" s="208">
        <v>27779925.64</v>
      </c>
      <c r="O17" s="214">
        <v>0</v>
      </c>
      <c r="P17" s="208">
        <v>0</v>
      </c>
      <c r="Q17" s="214">
        <v>15399330.3</v>
      </c>
      <c r="R17" s="208">
        <v>15187182.31</v>
      </c>
      <c r="S17" s="226">
        <v>50650466.21</v>
      </c>
      <c r="T17" s="225">
        <v>47085871.48</v>
      </c>
      <c r="U17" s="214">
        <v>1984630.37</v>
      </c>
      <c r="V17" s="208">
        <v>1903294.42</v>
      </c>
      <c r="W17" s="214">
        <v>38128933.970000006</v>
      </c>
      <c r="X17" s="208">
        <v>35018107.45</v>
      </c>
      <c r="Y17" s="214">
        <v>16145537.95</v>
      </c>
      <c r="Z17" s="208">
        <v>14993237.41</v>
      </c>
      <c r="AA17" s="214">
        <v>22956269.85</v>
      </c>
      <c r="AB17" s="208">
        <v>22153647.31</v>
      </c>
      <c r="AC17" s="214">
        <v>42510759.16</v>
      </c>
      <c r="AD17" s="208">
        <v>37047989.64</v>
      </c>
      <c r="AE17" s="214">
        <v>53918031.72</v>
      </c>
      <c r="AF17" s="208">
        <v>50288493.45</v>
      </c>
      <c r="AG17" s="214">
        <v>1015685.45</v>
      </c>
      <c r="AH17" s="208">
        <v>2066771.3</v>
      </c>
      <c r="AI17" s="214">
        <v>0</v>
      </c>
      <c r="AJ17" s="208">
        <v>0</v>
      </c>
      <c r="AK17" s="231">
        <v>669376.42</v>
      </c>
      <c r="AL17" s="235">
        <v>449280.81</v>
      </c>
      <c r="AM17" s="214">
        <v>0</v>
      </c>
      <c r="AN17" s="208">
        <v>0</v>
      </c>
      <c r="AO17" s="214">
        <v>0</v>
      </c>
      <c r="AP17" s="208">
        <v>0</v>
      </c>
      <c r="AQ17" s="214">
        <v>24086764.59</v>
      </c>
      <c r="AR17" s="197">
        <v>20343976.73</v>
      </c>
      <c r="AS17" s="196"/>
      <c r="AT17" s="196"/>
    </row>
    <row r="18" spans="1:46" s="89" customFormat="1" ht="15">
      <c r="A18" s="91">
        <v>5120</v>
      </c>
      <c r="B18" s="42" t="s">
        <v>97</v>
      </c>
      <c r="C18" s="216">
        <v>265033865.25000006</v>
      </c>
      <c r="D18" s="217">
        <v>126921517.2</v>
      </c>
      <c r="E18" s="214">
        <v>6653011.33</v>
      </c>
      <c r="F18" s="208">
        <v>5409417.58</v>
      </c>
      <c r="G18" s="214">
        <v>9255014.07</v>
      </c>
      <c r="H18" s="208">
        <v>8147065.75</v>
      </c>
      <c r="I18" s="214">
        <v>201776681.85000002</v>
      </c>
      <c r="J18" s="208">
        <v>74501012.69</v>
      </c>
      <c r="K18" s="214">
        <v>107260.65000000001</v>
      </c>
      <c r="L18" s="208">
        <v>161641.21000000002</v>
      </c>
      <c r="M18" s="214">
        <v>17478802.18</v>
      </c>
      <c r="N18" s="208">
        <v>15354114.17</v>
      </c>
      <c r="O18" s="214">
        <v>0</v>
      </c>
      <c r="P18" s="208">
        <v>0</v>
      </c>
      <c r="Q18" s="214">
        <v>4464810.83</v>
      </c>
      <c r="R18" s="208">
        <v>1945735.76</v>
      </c>
      <c r="S18" s="226">
        <v>2015501.45</v>
      </c>
      <c r="T18" s="225">
        <v>1619588.41</v>
      </c>
      <c r="U18" s="214">
        <v>147675.46</v>
      </c>
      <c r="V18" s="208">
        <v>152107.07</v>
      </c>
      <c r="W18" s="214">
        <v>6000776.9</v>
      </c>
      <c r="X18" s="208">
        <v>6315633.9</v>
      </c>
      <c r="Y18" s="214">
        <v>500915.63</v>
      </c>
      <c r="Z18" s="208">
        <v>440016.23</v>
      </c>
      <c r="AA18" s="214">
        <v>2857351.34</v>
      </c>
      <c r="AB18" s="208">
        <v>2649205.19</v>
      </c>
      <c r="AC18" s="214">
        <v>1647758.8</v>
      </c>
      <c r="AD18" s="208">
        <v>1347331.01</v>
      </c>
      <c r="AE18" s="214">
        <v>5732875.15</v>
      </c>
      <c r="AF18" s="208">
        <v>4540397.74</v>
      </c>
      <c r="AG18" s="214">
        <v>146262.22</v>
      </c>
      <c r="AH18" s="208">
        <v>156157.24</v>
      </c>
      <c r="AI18" s="214">
        <v>705593.38</v>
      </c>
      <c r="AJ18" s="208">
        <v>662374.18</v>
      </c>
      <c r="AK18" s="231">
        <v>11676027.86</v>
      </c>
      <c r="AL18" s="235">
        <v>9136197.54</v>
      </c>
      <c r="AM18" s="214">
        <v>0</v>
      </c>
      <c r="AN18" s="208">
        <v>0</v>
      </c>
      <c r="AO18" s="214">
        <v>3993462.5</v>
      </c>
      <c r="AP18" s="208">
        <v>2675949.84</v>
      </c>
      <c r="AQ18" s="214">
        <v>1550111.51</v>
      </c>
      <c r="AR18" s="197">
        <v>843769.23</v>
      </c>
      <c r="AS18" s="196"/>
      <c r="AT18" s="196"/>
    </row>
    <row r="19" spans="1:46" s="89" customFormat="1" ht="15">
      <c r="A19" s="91">
        <v>5130</v>
      </c>
      <c r="B19" s="42" t="s">
        <v>98</v>
      </c>
      <c r="C19" s="216">
        <v>997779353.5899999</v>
      </c>
      <c r="D19" s="217">
        <v>900601858.92</v>
      </c>
      <c r="E19" s="214">
        <v>18728384.8</v>
      </c>
      <c r="F19" s="208">
        <v>16290726.51</v>
      </c>
      <c r="G19" s="214">
        <v>18678016.35</v>
      </c>
      <c r="H19" s="208">
        <v>21523872</v>
      </c>
      <c r="I19" s="214">
        <v>660252975.5100001</v>
      </c>
      <c r="J19" s="208">
        <v>623060427.29</v>
      </c>
      <c r="K19" s="214">
        <v>825832.48</v>
      </c>
      <c r="L19" s="208">
        <v>951282.3499999999</v>
      </c>
      <c r="M19" s="214">
        <v>16468658.840000002</v>
      </c>
      <c r="N19" s="208">
        <v>17683642.19</v>
      </c>
      <c r="O19" s="214">
        <v>0</v>
      </c>
      <c r="P19" s="208">
        <v>0</v>
      </c>
      <c r="Q19" s="214">
        <v>16684133.06</v>
      </c>
      <c r="R19" s="208">
        <v>22900951.53</v>
      </c>
      <c r="S19" s="226">
        <v>39311500.33</v>
      </c>
      <c r="T19" s="225">
        <v>29359165.47</v>
      </c>
      <c r="U19" s="214">
        <v>477017.05</v>
      </c>
      <c r="V19" s="208">
        <v>574967.5</v>
      </c>
      <c r="W19" s="214">
        <v>84838181.55999999</v>
      </c>
      <c r="X19" s="208">
        <v>74631306.75</v>
      </c>
      <c r="Y19" s="214">
        <v>10316812.49</v>
      </c>
      <c r="Z19" s="208">
        <v>11296809.79</v>
      </c>
      <c r="AA19" s="214">
        <v>4390095.29</v>
      </c>
      <c r="AB19" s="208">
        <v>4728680.53</v>
      </c>
      <c r="AC19" s="214">
        <v>9330983.37</v>
      </c>
      <c r="AD19" s="208">
        <v>9011332.24</v>
      </c>
      <c r="AE19" s="214">
        <v>8832716.1</v>
      </c>
      <c r="AF19" s="208">
        <v>6687374.64</v>
      </c>
      <c r="AG19" s="214">
        <v>856236.5</v>
      </c>
      <c r="AH19" s="208">
        <v>838590.91</v>
      </c>
      <c r="AI19" s="214">
        <v>1488542.75</v>
      </c>
      <c r="AJ19" s="208">
        <v>1008580.35</v>
      </c>
      <c r="AK19" s="231">
        <v>114822100.48</v>
      </c>
      <c r="AL19" s="235">
        <v>116589436.32</v>
      </c>
      <c r="AM19" s="214">
        <v>21843642.9</v>
      </c>
      <c r="AN19" s="208">
        <v>15753757.349999994</v>
      </c>
      <c r="AO19" s="214">
        <v>76532295.44</v>
      </c>
      <c r="AP19" s="208">
        <v>39050704.5</v>
      </c>
      <c r="AQ19" s="214">
        <v>7923328.77</v>
      </c>
      <c r="AR19" s="197">
        <v>5249687.02</v>
      </c>
      <c r="AS19" s="196"/>
      <c r="AT19" s="196"/>
    </row>
    <row r="20" spans="1:46" s="89" customFormat="1" ht="15">
      <c r="A20" s="91">
        <v>5210</v>
      </c>
      <c r="B20" s="42" t="s">
        <v>100</v>
      </c>
      <c r="C20" s="216">
        <v>0</v>
      </c>
      <c r="D20" s="217">
        <v>0</v>
      </c>
      <c r="E20" s="214">
        <v>0</v>
      </c>
      <c r="F20" s="208">
        <v>0</v>
      </c>
      <c r="G20" s="214">
        <v>0</v>
      </c>
      <c r="H20" s="208">
        <v>0</v>
      </c>
      <c r="I20" s="214">
        <v>0</v>
      </c>
      <c r="J20" s="208">
        <v>0</v>
      </c>
      <c r="K20" s="214">
        <v>0</v>
      </c>
      <c r="L20" s="208">
        <v>0</v>
      </c>
      <c r="M20" s="214">
        <v>0</v>
      </c>
      <c r="N20" s="208">
        <v>0</v>
      </c>
      <c r="O20" s="214">
        <v>0</v>
      </c>
      <c r="P20" s="208">
        <v>0</v>
      </c>
      <c r="Q20" s="214">
        <v>0</v>
      </c>
      <c r="R20" s="208">
        <v>0</v>
      </c>
      <c r="S20" s="226">
        <v>0</v>
      </c>
      <c r="T20" s="225">
        <v>0</v>
      </c>
      <c r="U20" s="214">
        <v>0</v>
      </c>
      <c r="V20" s="208">
        <v>0</v>
      </c>
      <c r="W20" s="214">
        <v>0</v>
      </c>
      <c r="X20" s="208">
        <v>0</v>
      </c>
      <c r="Y20" s="214">
        <v>0</v>
      </c>
      <c r="Z20" s="208">
        <v>0</v>
      </c>
      <c r="AA20" s="214">
        <v>0</v>
      </c>
      <c r="AB20" s="208">
        <v>0</v>
      </c>
      <c r="AC20" s="214">
        <v>0</v>
      </c>
      <c r="AD20" s="208">
        <v>0</v>
      </c>
      <c r="AE20" s="214">
        <v>0</v>
      </c>
      <c r="AF20" s="208">
        <v>0</v>
      </c>
      <c r="AG20" s="214">
        <v>0</v>
      </c>
      <c r="AH20" s="208">
        <v>0</v>
      </c>
      <c r="AI20" s="214">
        <v>0</v>
      </c>
      <c r="AJ20" s="208">
        <v>0</v>
      </c>
      <c r="AK20" s="231"/>
      <c r="AL20" s="237"/>
      <c r="AM20" s="214">
        <v>0</v>
      </c>
      <c r="AN20" s="208">
        <v>0</v>
      </c>
      <c r="AO20" s="214">
        <v>0</v>
      </c>
      <c r="AP20" s="208">
        <v>0</v>
      </c>
      <c r="AQ20" s="214">
        <v>0</v>
      </c>
      <c r="AR20" s="197">
        <v>0</v>
      </c>
      <c r="AS20" s="196"/>
      <c r="AT20" s="196"/>
    </row>
    <row r="21" spans="1:46" s="89" customFormat="1" ht="15">
      <c r="A21" s="91">
        <v>5220</v>
      </c>
      <c r="B21" s="42" t="s">
        <v>101</v>
      </c>
      <c r="C21" s="216">
        <v>21144987.48</v>
      </c>
      <c r="D21" s="217">
        <v>20279622.66</v>
      </c>
      <c r="E21" s="214">
        <v>658020</v>
      </c>
      <c r="F21" s="208">
        <v>1275801.4</v>
      </c>
      <c r="G21" s="214">
        <v>0</v>
      </c>
      <c r="H21" s="208">
        <v>0</v>
      </c>
      <c r="I21" s="214">
        <v>0</v>
      </c>
      <c r="J21" s="208">
        <v>0</v>
      </c>
      <c r="K21" s="214">
        <v>0</v>
      </c>
      <c r="L21" s="208">
        <v>0</v>
      </c>
      <c r="M21" s="214">
        <v>0</v>
      </c>
      <c r="N21" s="208">
        <v>0</v>
      </c>
      <c r="O21" s="214">
        <v>0</v>
      </c>
      <c r="P21" s="208">
        <v>0</v>
      </c>
      <c r="Q21" s="214">
        <v>0</v>
      </c>
      <c r="R21" s="208">
        <v>0</v>
      </c>
      <c r="S21" s="226">
        <v>0</v>
      </c>
      <c r="T21" s="225">
        <v>0</v>
      </c>
      <c r="U21" s="214">
        <v>0</v>
      </c>
      <c r="V21" s="208">
        <v>0</v>
      </c>
      <c r="W21" s="214">
        <v>7908567.48</v>
      </c>
      <c r="X21" s="208">
        <v>7539234.6</v>
      </c>
      <c r="Y21" s="214">
        <v>0</v>
      </c>
      <c r="Z21" s="208">
        <v>0</v>
      </c>
      <c r="AA21" s="214">
        <v>0</v>
      </c>
      <c r="AB21" s="208">
        <v>0</v>
      </c>
      <c r="AC21" s="214">
        <v>0</v>
      </c>
      <c r="AD21" s="208">
        <v>0</v>
      </c>
      <c r="AE21" s="214">
        <v>0</v>
      </c>
      <c r="AF21" s="208">
        <v>0</v>
      </c>
      <c r="AG21" s="214">
        <v>0</v>
      </c>
      <c r="AH21" s="208">
        <v>0</v>
      </c>
      <c r="AI21" s="214">
        <v>12578400</v>
      </c>
      <c r="AJ21" s="208">
        <v>11464586.66</v>
      </c>
      <c r="AK21" s="231"/>
      <c r="AL21" s="235">
        <v>0</v>
      </c>
      <c r="AM21" s="214">
        <v>0</v>
      </c>
      <c r="AN21" s="208">
        <v>0</v>
      </c>
      <c r="AO21" s="214">
        <v>0</v>
      </c>
      <c r="AP21" s="208">
        <v>0</v>
      </c>
      <c r="AQ21" s="214">
        <v>0</v>
      </c>
      <c r="AR21" s="197">
        <v>0</v>
      </c>
      <c r="AS21" s="196"/>
      <c r="AT21" s="196"/>
    </row>
    <row r="22" spans="1:46" s="89" customFormat="1" ht="15">
      <c r="A22" s="91">
        <v>5230</v>
      </c>
      <c r="B22" s="42" t="s">
        <v>102</v>
      </c>
      <c r="C22" s="216">
        <v>0</v>
      </c>
      <c r="D22" s="217">
        <v>67398682.94999999</v>
      </c>
      <c r="E22" s="214">
        <v>0</v>
      </c>
      <c r="F22" s="208">
        <v>0</v>
      </c>
      <c r="G22" s="214">
        <v>0</v>
      </c>
      <c r="H22" s="208">
        <v>0</v>
      </c>
      <c r="I22" s="214">
        <v>0</v>
      </c>
      <c r="J22" s="208">
        <v>67398682.94999999</v>
      </c>
      <c r="K22" s="214">
        <v>0</v>
      </c>
      <c r="L22" s="208">
        <v>0</v>
      </c>
      <c r="M22" s="214">
        <v>0</v>
      </c>
      <c r="N22" s="208">
        <v>0</v>
      </c>
      <c r="O22" s="214">
        <v>0</v>
      </c>
      <c r="P22" s="208">
        <v>0</v>
      </c>
      <c r="Q22" s="214">
        <v>0</v>
      </c>
      <c r="R22" s="208">
        <v>0</v>
      </c>
      <c r="S22" s="226">
        <v>0</v>
      </c>
      <c r="T22" s="225">
        <v>0</v>
      </c>
      <c r="U22" s="214">
        <v>0</v>
      </c>
      <c r="V22" s="208">
        <v>0</v>
      </c>
      <c r="W22" s="214">
        <v>0</v>
      </c>
      <c r="X22" s="208">
        <v>0</v>
      </c>
      <c r="Y22" s="214">
        <v>0</v>
      </c>
      <c r="Z22" s="208">
        <v>0</v>
      </c>
      <c r="AA22" s="214">
        <v>0</v>
      </c>
      <c r="AB22" s="208">
        <v>0</v>
      </c>
      <c r="AC22" s="214">
        <v>0</v>
      </c>
      <c r="AD22" s="208">
        <v>0</v>
      </c>
      <c r="AE22" s="214">
        <v>0</v>
      </c>
      <c r="AF22" s="208">
        <v>0</v>
      </c>
      <c r="AG22" s="214">
        <v>0</v>
      </c>
      <c r="AH22" s="208">
        <v>0</v>
      </c>
      <c r="AI22" s="214">
        <v>0</v>
      </c>
      <c r="AJ22" s="208">
        <v>0</v>
      </c>
      <c r="AK22" s="231"/>
      <c r="AL22" s="235">
        <v>0</v>
      </c>
      <c r="AM22" s="214">
        <v>0</v>
      </c>
      <c r="AN22" s="208">
        <v>0</v>
      </c>
      <c r="AO22" s="214">
        <v>0</v>
      </c>
      <c r="AP22" s="208">
        <v>0</v>
      </c>
      <c r="AQ22" s="214">
        <v>0</v>
      </c>
      <c r="AR22" s="197">
        <v>0</v>
      </c>
      <c r="AS22" s="196"/>
      <c r="AT22" s="196"/>
    </row>
    <row r="23" spans="1:46" s="89" customFormat="1" ht="15">
      <c r="A23" s="91">
        <v>5240</v>
      </c>
      <c r="B23" s="42" t="s">
        <v>103</v>
      </c>
      <c r="C23" s="216">
        <v>101129589.82</v>
      </c>
      <c r="D23" s="217">
        <v>27635392.39</v>
      </c>
      <c r="E23" s="214">
        <v>9400811.05</v>
      </c>
      <c r="F23" s="208">
        <v>7957146.43</v>
      </c>
      <c r="G23" s="214">
        <v>17448864.76</v>
      </c>
      <c r="H23" s="208">
        <v>17211876.59</v>
      </c>
      <c r="I23" s="214">
        <v>73692277.44999999</v>
      </c>
      <c r="J23" s="208">
        <v>2133087.9</v>
      </c>
      <c r="K23" s="214">
        <v>0</v>
      </c>
      <c r="L23" s="208">
        <v>0</v>
      </c>
      <c r="M23" s="214">
        <v>0</v>
      </c>
      <c r="N23" s="208">
        <v>0</v>
      </c>
      <c r="O23" s="214">
        <v>0</v>
      </c>
      <c r="P23" s="208">
        <v>0</v>
      </c>
      <c r="Q23" s="214">
        <v>0</v>
      </c>
      <c r="R23" s="208">
        <v>0</v>
      </c>
      <c r="S23" s="226">
        <v>0</v>
      </c>
      <c r="T23" s="225">
        <v>0</v>
      </c>
      <c r="U23" s="214">
        <v>0</v>
      </c>
      <c r="V23" s="208">
        <v>0</v>
      </c>
      <c r="W23" s="214">
        <v>0</v>
      </c>
      <c r="X23" s="208">
        <v>0</v>
      </c>
      <c r="Y23" s="214">
        <v>0</v>
      </c>
      <c r="Z23" s="208">
        <v>0</v>
      </c>
      <c r="AA23" s="214">
        <v>8592.8</v>
      </c>
      <c r="AB23" s="208">
        <v>0</v>
      </c>
      <c r="AC23" s="214">
        <v>65001.86</v>
      </c>
      <c r="AD23" s="208">
        <v>86341.3</v>
      </c>
      <c r="AE23" s="214">
        <v>0</v>
      </c>
      <c r="AF23" s="208">
        <v>0</v>
      </c>
      <c r="AG23" s="214">
        <v>0</v>
      </c>
      <c r="AH23" s="208">
        <v>0</v>
      </c>
      <c r="AI23" s="214">
        <v>220041.9</v>
      </c>
      <c r="AJ23" s="208">
        <v>88940.17</v>
      </c>
      <c r="AK23" s="231"/>
      <c r="AL23" s="235">
        <v>0</v>
      </c>
      <c r="AM23" s="214">
        <v>0</v>
      </c>
      <c r="AN23" s="208">
        <v>0</v>
      </c>
      <c r="AO23" s="214">
        <v>0</v>
      </c>
      <c r="AP23" s="208">
        <v>0</v>
      </c>
      <c r="AQ23" s="214">
        <v>294000</v>
      </c>
      <c r="AR23" s="197">
        <v>158000</v>
      </c>
      <c r="AS23" s="196"/>
      <c r="AT23" s="196"/>
    </row>
    <row r="24" spans="1:46" s="89" customFormat="1" ht="15">
      <c r="A24" s="91">
        <v>5250</v>
      </c>
      <c r="B24" s="42" t="s">
        <v>104</v>
      </c>
      <c r="C24" s="216">
        <v>2711995.840000011</v>
      </c>
      <c r="D24" s="217">
        <v>15292479.829999998</v>
      </c>
      <c r="E24" s="214">
        <v>0</v>
      </c>
      <c r="F24" s="208">
        <v>0</v>
      </c>
      <c r="G24" s="214">
        <v>0</v>
      </c>
      <c r="H24" s="208">
        <v>0</v>
      </c>
      <c r="I24" s="214">
        <v>2711995.840000011</v>
      </c>
      <c r="J24" s="208">
        <v>15292479.829999998</v>
      </c>
      <c r="K24" s="214">
        <v>0</v>
      </c>
      <c r="L24" s="208">
        <v>0</v>
      </c>
      <c r="M24" s="214">
        <v>0</v>
      </c>
      <c r="N24" s="208">
        <v>0</v>
      </c>
      <c r="O24" s="214">
        <v>0</v>
      </c>
      <c r="P24" s="208">
        <v>0</v>
      </c>
      <c r="Q24" s="214">
        <v>0</v>
      </c>
      <c r="R24" s="208">
        <v>0</v>
      </c>
      <c r="S24" s="226">
        <v>0</v>
      </c>
      <c r="T24" s="225">
        <v>0</v>
      </c>
      <c r="U24" s="214">
        <v>0</v>
      </c>
      <c r="V24" s="208">
        <v>0</v>
      </c>
      <c r="W24" s="214">
        <v>0</v>
      </c>
      <c r="X24" s="208">
        <v>0</v>
      </c>
      <c r="Y24" s="214">
        <v>0</v>
      </c>
      <c r="Z24" s="208">
        <v>0</v>
      </c>
      <c r="AA24" s="214">
        <v>0</v>
      </c>
      <c r="AB24" s="208">
        <v>0</v>
      </c>
      <c r="AC24" s="214">
        <v>0</v>
      </c>
      <c r="AD24" s="208">
        <v>0</v>
      </c>
      <c r="AE24" s="214">
        <v>0</v>
      </c>
      <c r="AF24" s="208">
        <v>0</v>
      </c>
      <c r="AG24" s="214">
        <v>0</v>
      </c>
      <c r="AH24" s="208">
        <v>0</v>
      </c>
      <c r="AI24" s="214">
        <v>0</v>
      </c>
      <c r="AJ24" s="208">
        <v>0</v>
      </c>
      <c r="AK24" s="231"/>
      <c r="AL24" s="235">
        <v>0</v>
      </c>
      <c r="AM24" s="214">
        <v>0</v>
      </c>
      <c r="AN24" s="208">
        <v>0</v>
      </c>
      <c r="AO24" s="214">
        <v>0</v>
      </c>
      <c r="AP24" s="208">
        <v>0</v>
      </c>
      <c r="AQ24" s="214">
        <v>0</v>
      </c>
      <c r="AR24" s="197">
        <v>0</v>
      </c>
      <c r="AS24" s="196"/>
      <c r="AT24" s="196"/>
    </row>
    <row r="25" spans="1:46" s="89" customFormat="1" ht="15">
      <c r="A25" s="91">
        <v>5260</v>
      </c>
      <c r="B25" s="42" t="s">
        <v>105</v>
      </c>
      <c r="C25" s="216">
        <v>0</v>
      </c>
      <c r="D25" s="217">
        <v>0</v>
      </c>
      <c r="E25" s="214">
        <v>0</v>
      </c>
      <c r="F25" s="208">
        <v>0</v>
      </c>
      <c r="G25" s="214">
        <v>0</v>
      </c>
      <c r="H25" s="208">
        <v>0</v>
      </c>
      <c r="I25" s="214">
        <v>0</v>
      </c>
      <c r="J25" s="208">
        <v>0</v>
      </c>
      <c r="K25" s="214">
        <v>0</v>
      </c>
      <c r="L25" s="208">
        <v>0</v>
      </c>
      <c r="M25" s="214">
        <v>0</v>
      </c>
      <c r="N25" s="208">
        <v>0</v>
      </c>
      <c r="O25" s="214">
        <v>0</v>
      </c>
      <c r="P25" s="208">
        <v>0</v>
      </c>
      <c r="Q25" s="214">
        <v>0</v>
      </c>
      <c r="R25" s="208">
        <v>0</v>
      </c>
      <c r="S25" s="226">
        <v>0</v>
      </c>
      <c r="T25" s="225">
        <v>0</v>
      </c>
      <c r="U25" s="214">
        <v>0</v>
      </c>
      <c r="V25" s="208">
        <v>0</v>
      </c>
      <c r="W25" s="214">
        <v>0</v>
      </c>
      <c r="X25" s="208">
        <v>0</v>
      </c>
      <c r="Y25" s="214">
        <v>0</v>
      </c>
      <c r="Z25" s="208">
        <v>0</v>
      </c>
      <c r="AA25" s="214">
        <v>0</v>
      </c>
      <c r="AB25" s="208">
        <v>0</v>
      </c>
      <c r="AC25" s="214">
        <v>0</v>
      </c>
      <c r="AD25" s="208">
        <v>0</v>
      </c>
      <c r="AE25" s="214">
        <v>0</v>
      </c>
      <c r="AF25" s="208">
        <v>0</v>
      </c>
      <c r="AG25" s="214">
        <v>0</v>
      </c>
      <c r="AH25" s="208">
        <v>0</v>
      </c>
      <c r="AI25" s="214">
        <v>0</v>
      </c>
      <c r="AJ25" s="208">
        <v>0</v>
      </c>
      <c r="AK25" s="231"/>
      <c r="AL25" s="235">
        <v>0</v>
      </c>
      <c r="AM25" s="214">
        <v>0</v>
      </c>
      <c r="AN25" s="208">
        <v>0</v>
      </c>
      <c r="AO25" s="214">
        <v>0</v>
      </c>
      <c r="AP25" s="208">
        <v>0</v>
      </c>
      <c r="AQ25" s="214">
        <v>0</v>
      </c>
      <c r="AR25" s="197">
        <v>0</v>
      </c>
      <c r="AS25" s="196"/>
      <c r="AT25" s="196"/>
    </row>
    <row r="26" spans="1:46" s="89" customFormat="1" ht="15">
      <c r="A26" s="91">
        <v>5270</v>
      </c>
      <c r="B26" s="42" t="s">
        <v>106</v>
      </c>
      <c r="C26" s="216">
        <v>0</v>
      </c>
      <c r="D26" s="217">
        <v>0</v>
      </c>
      <c r="E26" s="214">
        <v>0</v>
      </c>
      <c r="F26" s="208">
        <v>0</v>
      </c>
      <c r="G26" s="214">
        <v>0</v>
      </c>
      <c r="H26" s="208">
        <v>0</v>
      </c>
      <c r="I26" s="214">
        <v>0</v>
      </c>
      <c r="J26" s="208">
        <v>0</v>
      </c>
      <c r="K26" s="214">
        <v>0</v>
      </c>
      <c r="L26" s="208">
        <v>0</v>
      </c>
      <c r="M26" s="214">
        <v>0</v>
      </c>
      <c r="N26" s="208">
        <v>0</v>
      </c>
      <c r="O26" s="214">
        <v>0</v>
      </c>
      <c r="P26" s="208">
        <v>0</v>
      </c>
      <c r="Q26" s="214">
        <v>0</v>
      </c>
      <c r="R26" s="208">
        <v>0</v>
      </c>
      <c r="S26" s="226">
        <v>0</v>
      </c>
      <c r="T26" s="225">
        <v>0</v>
      </c>
      <c r="U26" s="214">
        <v>0</v>
      </c>
      <c r="V26" s="208">
        <v>0</v>
      </c>
      <c r="W26" s="214">
        <v>0</v>
      </c>
      <c r="X26" s="208">
        <v>0</v>
      </c>
      <c r="Y26" s="214">
        <v>0</v>
      </c>
      <c r="Z26" s="208">
        <v>0</v>
      </c>
      <c r="AA26" s="214">
        <v>0</v>
      </c>
      <c r="AB26" s="208">
        <v>0</v>
      </c>
      <c r="AC26" s="214">
        <v>0</v>
      </c>
      <c r="AD26" s="208">
        <v>0</v>
      </c>
      <c r="AE26" s="214">
        <v>0</v>
      </c>
      <c r="AF26" s="208">
        <v>0</v>
      </c>
      <c r="AG26" s="214">
        <v>0</v>
      </c>
      <c r="AH26" s="208">
        <v>0</v>
      </c>
      <c r="AI26" s="214">
        <v>0</v>
      </c>
      <c r="AJ26" s="208">
        <v>0</v>
      </c>
      <c r="AK26" s="231"/>
      <c r="AL26" s="235">
        <v>0</v>
      </c>
      <c r="AM26" s="214">
        <v>0</v>
      </c>
      <c r="AN26" s="208">
        <v>0</v>
      </c>
      <c r="AO26" s="214">
        <v>0</v>
      </c>
      <c r="AP26" s="208">
        <v>0</v>
      </c>
      <c r="AQ26" s="214">
        <v>0</v>
      </c>
      <c r="AR26" s="197">
        <v>0</v>
      </c>
      <c r="AS26" s="196"/>
      <c r="AT26" s="196"/>
    </row>
    <row r="27" spans="1:46" s="89" customFormat="1" ht="15">
      <c r="A27" s="91">
        <v>5280</v>
      </c>
      <c r="B27" s="42" t="s">
        <v>107</v>
      </c>
      <c r="C27" s="216">
        <v>0</v>
      </c>
      <c r="D27" s="217">
        <v>0</v>
      </c>
      <c r="E27" s="214">
        <v>0</v>
      </c>
      <c r="F27" s="208">
        <v>0</v>
      </c>
      <c r="G27" s="214">
        <v>0</v>
      </c>
      <c r="H27" s="208">
        <v>0</v>
      </c>
      <c r="I27" s="214">
        <v>0</v>
      </c>
      <c r="J27" s="208">
        <v>0</v>
      </c>
      <c r="K27" s="214">
        <v>0</v>
      </c>
      <c r="L27" s="208">
        <v>0</v>
      </c>
      <c r="M27" s="214">
        <v>0</v>
      </c>
      <c r="N27" s="208">
        <v>0</v>
      </c>
      <c r="O27" s="214">
        <v>0</v>
      </c>
      <c r="P27" s="208">
        <v>0</v>
      </c>
      <c r="Q27" s="214">
        <v>0</v>
      </c>
      <c r="R27" s="208">
        <v>0</v>
      </c>
      <c r="S27" s="226">
        <v>0</v>
      </c>
      <c r="T27" s="225">
        <v>0</v>
      </c>
      <c r="U27" s="214">
        <v>0</v>
      </c>
      <c r="V27" s="208">
        <v>0</v>
      </c>
      <c r="W27" s="214">
        <v>0</v>
      </c>
      <c r="X27" s="208">
        <v>0</v>
      </c>
      <c r="Y27" s="214">
        <v>0</v>
      </c>
      <c r="Z27" s="208">
        <v>0</v>
      </c>
      <c r="AA27" s="214">
        <v>0</v>
      </c>
      <c r="AB27" s="208">
        <v>0</v>
      </c>
      <c r="AC27" s="214">
        <v>0</v>
      </c>
      <c r="AD27" s="208">
        <v>0</v>
      </c>
      <c r="AE27" s="214">
        <v>0</v>
      </c>
      <c r="AF27" s="208">
        <v>0</v>
      </c>
      <c r="AG27" s="214">
        <v>0</v>
      </c>
      <c r="AH27" s="208">
        <v>0</v>
      </c>
      <c r="AI27" s="214">
        <v>0</v>
      </c>
      <c r="AJ27" s="208">
        <v>0</v>
      </c>
      <c r="AK27" s="231"/>
      <c r="AL27" s="235">
        <v>0</v>
      </c>
      <c r="AM27" s="214">
        <v>0</v>
      </c>
      <c r="AN27" s="208">
        <v>0</v>
      </c>
      <c r="AO27" s="214">
        <v>0</v>
      </c>
      <c r="AP27" s="208">
        <v>0</v>
      </c>
      <c r="AQ27" s="214">
        <v>0</v>
      </c>
      <c r="AR27" s="197">
        <v>0</v>
      </c>
      <c r="AS27" s="196"/>
      <c r="AT27" s="196"/>
    </row>
    <row r="28" spans="1:46" s="89" customFormat="1" ht="15">
      <c r="A28" s="91">
        <v>5290</v>
      </c>
      <c r="B28" s="42" t="s">
        <v>108</v>
      </c>
      <c r="C28" s="216">
        <v>0</v>
      </c>
      <c r="D28" s="217">
        <v>0</v>
      </c>
      <c r="E28" s="214">
        <v>0</v>
      </c>
      <c r="F28" s="208">
        <v>0</v>
      </c>
      <c r="G28" s="214">
        <v>0</v>
      </c>
      <c r="H28" s="208">
        <v>0</v>
      </c>
      <c r="I28" s="214">
        <v>0</v>
      </c>
      <c r="J28" s="208">
        <v>0</v>
      </c>
      <c r="K28" s="214">
        <v>0</v>
      </c>
      <c r="L28" s="208">
        <v>0</v>
      </c>
      <c r="M28" s="214">
        <v>0</v>
      </c>
      <c r="N28" s="208">
        <v>0</v>
      </c>
      <c r="O28" s="214">
        <v>0</v>
      </c>
      <c r="P28" s="208">
        <v>0</v>
      </c>
      <c r="Q28" s="214">
        <v>0</v>
      </c>
      <c r="R28" s="208">
        <v>0</v>
      </c>
      <c r="S28" s="226">
        <v>0</v>
      </c>
      <c r="T28" s="225">
        <v>0</v>
      </c>
      <c r="U28" s="214">
        <v>0</v>
      </c>
      <c r="V28" s="208">
        <v>0</v>
      </c>
      <c r="W28" s="214">
        <v>0</v>
      </c>
      <c r="X28" s="208">
        <v>0</v>
      </c>
      <c r="Y28" s="214">
        <v>0</v>
      </c>
      <c r="Z28" s="208">
        <v>0</v>
      </c>
      <c r="AA28" s="214">
        <v>0</v>
      </c>
      <c r="AB28" s="208">
        <v>0</v>
      </c>
      <c r="AC28" s="214">
        <v>0</v>
      </c>
      <c r="AD28" s="208">
        <v>0</v>
      </c>
      <c r="AE28" s="214">
        <v>0</v>
      </c>
      <c r="AF28" s="208">
        <v>0</v>
      </c>
      <c r="AG28" s="214">
        <v>0</v>
      </c>
      <c r="AH28" s="208">
        <v>0</v>
      </c>
      <c r="AI28" s="214">
        <v>0</v>
      </c>
      <c r="AJ28" s="208">
        <v>0</v>
      </c>
      <c r="AK28" s="231"/>
      <c r="AL28" s="235">
        <v>0</v>
      </c>
      <c r="AM28" s="214">
        <v>0</v>
      </c>
      <c r="AN28" s="208">
        <v>0</v>
      </c>
      <c r="AO28" s="214">
        <v>0</v>
      </c>
      <c r="AP28" s="208">
        <v>0</v>
      </c>
      <c r="AQ28" s="214">
        <v>0</v>
      </c>
      <c r="AR28" s="197">
        <v>0</v>
      </c>
      <c r="AS28" s="196"/>
      <c r="AT28" s="196"/>
    </row>
    <row r="29" spans="1:46" s="89" customFormat="1" ht="15">
      <c r="A29" s="91">
        <v>5310</v>
      </c>
      <c r="B29" s="42" t="s">
        <v>110</v>
      </c>
      <c r="C29" s="216">
        <v>0</v>
      </c>
      <c r="D29" s="217">
        <v>0</v>
      </c>
      <c r="E29" s="214">
        <v>0</v>
      </c>
      <c r="F29" s="208">
        <v>0</v>
      </c>
      <c r="G29" s="214">
        <v>0</v>
      </c>
      <c r="H29" s="208">
        <v>0</v>
      </c>
      <c r="I29" s="214">
        <v>0</v>
      </c>
      <c r="J29" s="208">
        <v>0</v>
      </c>
      <c r="K29" s="214">
        <v>0</v>
      </c>
      <c r="L29" s="208">
        <v>0</v>
      </c>
      <c r="M29" s="214">
        <v>0</v>
      </c>
      <c r="N29" s="208">
        <v>0</v>
      </c>
      <c r="O29" s="214">
        <v>0</v>
      </c>
      <c r="P29" s="208">
        <v>0</v>
      </c>
      <c r="Q29" s="214">
        <v>0</v>
      </c>
      <c r="R29" s="208">
        <v>0</v>
      </c>
      <c r="S29" s="226">
        <v>0</v>
      </c>
      <c r="T29" s="225">
        <v>0</v>
      </c>
      <c r="U29" s="214">
        <v>0</v>
      </c>
      <c r="V29" s="208">
        <v>0</v>
      </c>
      <c r="W29" s="214">
        <v>0</v>
      </c>
      <c r="X29" s="208">
        <v>0</v>
      </c>
      <c r="Y29" s="214">
        <v>0</v>
      </c>
      <c r="Z29" s="208">
        <v>0</v>
      </c>
      <c r="AA29" s="214">
        <v>0</v>
      </c>
      <c r="AB29" s="208">
        <v>0</v>
      </c>
      <c r="AC29" s="214">
        <v>0</v>
      </c>
      <c r="AD29" s="208">
        <v>0</v>
      </c>
      <c r="AE29" s="214">
        <v>0</v>
      </c>
      <c r="AF29" s="208">
        <v>0</v>
      </c>
      <c r="AG29" s="214">
        <v>0</v>
      </c>
      <c r="AH29" s="208">
        <v>0</v>
      </c>
      <c r="AI29" s="214">
        <v>0</v>
      </c>
      <c r="AJ29" s="208">
        <v>0</v>
      </c>
      <c r="AK29" s="231"/>
      <c r="AL29" s="235">
        <v>0</v>
      </c>
      <c r="AM29" s="214">
        <v>0</v>
      </c>
      <c r="AN29" s="208">
        <v>0</v>
      </c>
      <c r="AO29" s="214">
        <v>0</v>
      </c>
      <c r="AP29" s="208">
        <v>0</v>
      </c>
      <c r="AQ29" s="214">
        <v>0</v>
      </c>
      <c r="AR29" s="197">
        <v>0</v>
      </c>
      <c r="AS29" s="196"/>
      <c r="AT29" s="196"/>
    </row>
    <row r="30" spans="1:46" s="89" customFormat="1" ht="15">
      <c r="A30" s="91">
        <v>5320</v>
      </c>
      <c r="B30" s="42" t="s">
        <v>62</v>
      </c>
      <c r="C30" s="216">
        <v>0</v>
      </c>
      <c r="D30" s="217">
        <v>0</v>
      </c>
      <c r="E30" s="214">
        <v>0</v>
      </c>
      <c r="F30" s="208">
        <v>0</v>
      </c>
      <c r="G30" s="214">
        <v>0</v>
      </c>
      <c r="H30" s="208">
        <v>0</v>
      </c>
      <c r="I30" s="214">
        <v>0</v>
      </c>
      <c r="J30" s="208">
        <v>0</v>
      </c>
      <c r="K30" s="214">
        <v>0</v>
      </c>
      <c r="L30" s="208">
        <v>0</v>
      </c>
      <c r="M30" s="214">
        <v>0</v>
      </c>
      <c r="N30" s="208">
        <v>0</v>
      </c>
      <c r="O30" s="214">
        <v>0</v>
      </c>
      <c r="P30" s="208">
        <v>0</v>
      </c>
      <c r="Q30" s="214">
        <v>0</v>
      </c>
      <c r="R30" s="208">
        <v>0</v>
      </c>
      <c r="S30" s="226">
        <v>0</v>
      </c>
      <c r="T30" s="225">
        <v>0</v>
      </c>
      <c r="U30" s="214">
        <v>0</v>
      </c>
      <c r="V30" s="208">
        <v>0</v>
      </c>
      <c r="W30" s="214">
        <v>0</v>
      </c>
      <c r="X30" s="208">
        <v>0</v>
      </c>
      <c r="Y30" s="214">
        <v>0</v>
      </c>
      <c r="Z30" s="208">
        <v>0</v>
      </c>
      <c r="AA30" s="214">
        <v>0</v>
      </c>
      <c r="AB30" s="208">
        <v>0</v>
      </c>
      <c r="AC30" s="214">
        <v>0</v>
      </c>
      <c r="AD30" s="208">
        <v>0</v>
      </c>
      <c r="AE30" s="214">
        <v>0</v>
      </c>
      <c r="AF30" s="208">
        <v>0</v>
      </c>
      <c r="AG30" s="214">
        <v>0</v>
      </c>
      <c r="AH30" s="208">
        <v>0</v>
      </c>
      <c r="AI30" s="214">
        <v>0</v>
      </c>
      <c r="AJ30" s="208">
        <v>0</v>
      </c>
      <c r="AK30" s="231"/>
      <c r="AL30" s="235">
        <v>0</v>
      </c>
      <c r="AM30" s="214">
        <v>0</v>
      </c>
      <c r="AN30" s="208">
        <v>0</v>
      </c>
      <c r="AO30" s="214">
        <v>0</v>
      </c>
      <c r="AP30" s="208">
        <v>0</v>
      </c>
      <c r="AQ30" s="214">
        <v>0</v>
      </c>
      <c r="AR30" s="197">
        <v>0</v>
      </c>
      <c r="AS30" s="196"/>
      <c r="AT30" s="196"/>
    </row>
    <row r="31" spans="1:46" s="89" customFormat="1" ht="15">
      <c r="A31" s="91">
        <v>5330</v>
      </c>
      <c r="B31" s="42" t="s">
        <v>111</v>
      </c>
      <c r="C31" s="216">
        <v>56409319.29</v>
      </c>
      <c r="D31" s="217">
        <v>2355773.29</v>
      </c>
      <c r="E31" s="214">
        <v>0</v>
      </c>
      <c r="F31" s="208">
        <v>0</v>
      </c>
      <c r="G31" s="214">
        <v>0</v>
      </c>
      <c r="H31" s="208">
        <v>0</v>
      </c>
      <c r="I31" s="214">
        <v>55409319.29</v>
      </c>
      <c r="J31" s="208">
        <v>0</v>
      </c>
      <c r="K31" s="214">
        <v>0</v>
      </c>
      <c r="L31" s="208">
        <v>0</v>
      </c>
      <c r="M31" s="214">
        <v>0</v>
      </c>
      <c r="N31" s="208">
        <v>0</v>
      </c>
      <c r="O31" s="214">
        <v>0</v>
      </c>
      <c r="P31" s="208">
        <v>0</v>
      </c>
      <c r="Q31" s="214">
        <v>0</v>
      </c>
      <c r="R31" s="208">
        <v>0</v>
      </c>
      <c r="S31" s="226">
        <v>0</v>
      </c>
      <c r="T31" s="225">
        <v>0</v>
      </c>
      <c r="U31" s="214">
        <v>0</v>
      </c>
      <c r="V31" s="208">
        <v>0</v>
      </c>
      <c r="W31" s="214">
        <v>1000000</v>
      </c>
      <c r="X31" s="208">
        <v>2355773.29</v>
      </c>
      <c r="Y31" s="214">
        <v>0</v>
      </c>
      <c r="Z31" s="208">
        <v>0</v>
      </c>
      <c r="AA31" s="214">
        <v>0</v>
      </c>
      <c r="AB31" s="208">
        <v>0</v>
      </c>
      <c r="AC31" s="214">
        <v>0</v>
      </c>
      <c r="AD31" s="208">
        <v>0</v>
      </c>
      <c r="AE31" s="214">
        <v>0</v>
      </c>
      <c r="AF31" s="208">
        <v>0</v>
      </c>
      <c r="AG31" s="214">
        <v>0</v>
      </c>
      <c r="AH31" s="208">
        <v>0</v>
      </c>
      <c r="AI31" s="214">
        <v>0</v>
      </c>
      <c r="AJ31" s="208">
        <v>0</v>
      </c>
      <c r="AK31" s="231"/>
      <c r="AL31" s="235">
        <v>0</v>
      </c>
      <c r="AM31" s="214">
        <v>0</v>
      </c>
      <c r="AN31" s="208">
        <v>0</v>
      </c>
      <c r="AO31" s="214">
        <v>0</v>
      </c>
      <c r="AP31" s="208">
        <v>0</v>
      </c>
      <c r="AQ31" s="214">
        <v>0</v>
      </c>
      <c r="AR31" s="197">
        <v>0</v>
      </c>
      <c r="AS31" s="196"/>
      <c r="AT31" s="196"/>
    </row>
    <row r="32" spans="1:46" s="89" customFormat="1" ht="15">
      <c r="A32" s="90">
        <v>8002</v>
      </c>
      <c r="B32" s="41" t="s">
        <v>159</v>
      </c>
      <c r="C32" s="216">
        <v>207042933.65999997</v>
      </c>
      <c r="D32" s="217">
        <v>150626465.48000002</v>
      </c>
      <c r="E32" s="214">
        <v>0</v>
      </c>
      <c r="F32" s="208">
        <v>0</v>
      </c>
      <c r="G32" s="214">
        <v>2131565.97</v>
      </c>
      <c r="H32" s="208">
        <v>1325639.2</v>
      </c>
      <c r="I32" s="214">
        <v>197646888.02999994</v>
      </c>
      <c r="J32" s="208">
        <v>127813659.68</v>
      </c>
      <c r="K32" s="214">
        <v>0</v>
      </c>
      <c r="L32" s="208">
        <v>0</v>
      </c>
      <c r="M32" s="214">
        <v>0</v>
      </c>
      <c r="N32" s="208">
        <v>0</v>
      </c>
      <c r="O32" s="214">
        <v>0</v>
      </c>
      <c r="P32" s="208">
        <v>0</v>
      </c>
      <c r="Q32" s="214">
        <v>4329694.27</v>
      </c>
      <c r="R32" s="208">
        <v>2695017.67</v>
      </c>
      <c r="S32" s="226">
        <v>0</v>
      </c>
      <c r="T32" s="225">
        <v>0</v>
      </c>
      <c r="U32" s="214">
        <v>0</v>
      </c>
      <c r="V32" s="208">
        <v>0</v>
      </c>
      <c r="W32" s="214">
        <v>0</v>
      </c>
      <c r="X32" s="208">
        <v>0</v>
      </c>
      <c r="Y32" s="214">
        <v>0</v>
      </c>
      <c r="Z32" s="208">
        <v>0</v>
      </c>
      <c r="AA32" s="214">
        <v>0</v>
      </c>
      <c r="AB32" s="208">
        <v>0</v>
      </c>
      <c r="AC32" s="214">
        <v>2437941.8</v>
      </c>
      <c r="AD32" s="208">
        <v>18699306.82</v>
      </c>
      <c r="AE32" s="214">
        <v>0</v>
      </c>
      <c r="AF32" s="208">
        <v>0</v>
      </c>
      <c r="AG32" s="214">
        <v>0</v>
      </c>
      <c r="AH32" s="208">
        <v>0</v>
      </c>
      <c r="AI32" s="214">
        <v>0</v>
      </c>
      <c r="AJ32" s="208">
        <v>0</v>
      </c>
      <c r="AK32" s="231">
        <v>6121651.77</v>
      </c>
      <c r="AL32" s="235">
        <v>3107179.06</v>
      </c>
      <c r="AM32" s="214">
        <v>0</v>
      </c>
      <c r="AN32" s="208">
        <v>0</v>
      </c>
      <c r="AO32" s="214">
        <v>0</v>
      </c>
      <c r="AP32" s="208">
        <v>0</v>
      </c>
      <c r="AQ32" s="214">
        <v>496843.59</v>
      </c>
      <c r="AR32" s="197">
        <v>92842.11</v>
      </c>
      <c r="AS32" s="196"/>
      <c r="AT32" s="196"/>
    </row>
    <row r="33" spans="1:46" s="185" customFormat="1" ht="15">
      <c r="A33" s="90">
        <v>900003</v>
      </c>
      <c r="B33" s="39" t="s">
        <v>160</v>
      </c>
      <c r="C33" s="218">
        <v>920849557.5206895</v>
      </c>
      <c r="D33" s="219">
        <v>1219444022.1900008</v>
      </c>
      <c r="E33" s="198">
        <v>3181886.0900000185</v>
      </c>
      <c r="F33" s="200">
        <v>7915385.089999989</v>
      </c>
      <c r="G33" s="198">
        <v>8540550.249999985</v>
      </c>
      <c r="H33" s="200">
        <v>-1035345.4000000209</v>
      </c>
      <c r="I33" s="198">
        <v>602497914.73</v>
      </c>
      <c r="J33" s="200">
        <v>929094522.6500001</v>
      </c>
      <c r="K33" s="198">
        <v>514820.6300000008</v>
      </c>
      <c r="L33" s="200">
        <v>520062.8800000008</v>
      </c>
      <c r="M33" s="198">
        <v>4477892.8999999985</v>
      </c>
      <c r="N33" s="200">
        <v>17130190.71000001</v>
      </c>
      <c r="O33" s="198">
        <v>0</v>
      </c>
      <c r="P33" s="200">
        <v>0</v>
      </c>
      <c r="Q33" s="198">
        <v>40568001.32999998</v>
      </c>
      <c r="R33" s="200">
        <v>18557999.669999994</v>
      </c>
      <c r="S33" s="198">
        <v>4995321.639999986</v>
      </c>
      <c r="T33" s="200">
        <v>5258036.460000008</v>
      </c>
      <c r="U33" s="198">
        <v>871562.0700000003</v>
      </c>
      <c r="V33" s="200">
        <v>679166.5499999998</v>
      </c>
      <c r="W33" s="198">
        <v>19428608.170689672</v>
      </c>
      <c r="X33" s="200">
        <v>18988976.88000001</v>
      </c>
      <c r="Y33" s="198">
        <v>3154174.3599999994</v>
      </c>
      <c r="Z33" s="200">
        <v>3372737.830000002</v>
      </c>
      <c r="AA33" s="198">
        <v>11037430.129999995</v>
      </c>
      <c r="AB33" s="200">
        <v>3586865.790000003</v>
      </c>
      <c r="AC33" s="198">
        <v>112351843.43000004</v>
      </c>
      <c r="AD33" s="200">
        <v>32532211.809999995</v>
      </c>
      <c r="AE33" s="198">
        <v>14135656.080000013</v>
      </c>
      <c r="AF33" s="200">
        <v>9999109.219999991</v>
      </c>
      <c r="AG33" s="198">
        <v>1106352.5100000002</v>
      </c>
      <c r="AH33" s="200">
        <v>-123695.3500000001</v>
      </c>
      <c r="AI33" s="198">
        <v>3536164.339999998</v>
      </c>
      <c r="AJ33" s="200">
        <v>5127108.699999999</v>
      </c>
      <c r="AK33" s="220">
        <v>2866983.699999988</v>
      </c>
      <c r="AL33" s="221">
        <v>9123900.829999998</v>
      </c>
      <c r="AM33" s="198">
        <v>80568397.41999999</v>
      </c>
      <c r="AN33" s="200">
        <v>151689938.41</v>
      </c>
      <c r="AO33" s="198">
        <v>4502784.659999996</v>
      </c>
      <c r="AP33" s="200">
        <v>15638607.530000001</v>
      </c>
      <c r="AQ33" s="198">
        <v>5380196.779999994</v>
      </c>
      <c r="AR33" s="199">
        <v>512142.76000000164</v>
      </c>
      <c r="AS33" s="209"/>
      <c r="AT33" s="209"/>
    </row>
    <row r="34" spans="1:46" s="89" customFormat="1" ht="15">
      <c r="A34" s="91"/>
      <c r="B34" s="93" t="s">
        <v>161</v>
      </c>
      <c r="C34" s="216"/>
      <c r="D34" s="217">
        <v>0</v>
      </c>
      <c r="E34" s="214"/>
      <c r="F34" s="208"/>
      <c r="G34" s="214">
        <v>0</v>
      </c>
      <c r="H34" s="208">
        <v>0</v>
      </c>
      <c r="I34" s="214">
        <v>0</v>
      </c>
      <c r="J34" s="208"/>
      <c r="K34" s="214">
        <v>0</v>
      </c>
      <c r="L34" s="208"/>
      <c r="M34" s="214">
        <v>0</v>
      </c>
      <c r="N34" s="208"/>
      <c r="O34" s="214">
        <v>0</v>
      </c>
      <c r="P34" s="208"/>
      <c r="Q34" s="214">
        <v>0</v>
      </c>
      <c r="R34" s="208"/>
      <c r="S34" s="214"/>
      <c r="T34" s="208"/>
      <c r="U34" s="214"/>
      <c r="V34" s="208"/>
      <c r="W34" s="214"/>
      <c r="X34" s="208"/>
      <c r="Y34" s="214"/>
      <c r="Z34" s="208"/>
      <c r="AA34" s="214"/>
      <c r="AB34" s="208"/>
      <c r="AC34" s="214"/>
      <c r="AD34" s="208"/>
      <c r="AE34" s="214"/>
      <c r="AF34" s="208"/>
      <c r="AG34" s="214"/>
      <c r="AH34" s="208"/>
      <c r="AI34" s="214"/>
      <c r="AJ34" s="208"/>
      <c r="AK34" s="163"/>
      <c r="AL34" s="238"/>
      <c r="AM34" s="214">
        <v>0</v>
      </c>
      <c r="AN34" s="208"/>
      <c r="AO34" s="214"/>
      <c r="AP34" s="208"/>
      <c r="AQ34" s="214"/>
      <c r="AR34" s="197"/>
      <c r="AS34" s="196"/>
      <c r="AT34" s="196"/>
    </row>
    <row r="35" spans="1:46" s="89" customFormat="1" ht="15">
      <c r="A35" s="91"/>
      <c r="B35" s="94" t="s">
        <v>162</v>
      </c>
      <c r="C35" s="216"/>
      <c r="D35" s="217">
        <v>0</v>
      </c>
      <c r="E35" s="214"/>
      <c r="F35" s="208"/>
      <c r="G35" s="214"/>
      <c r="H35" s="208"/>
      <c r="I35" s="214"/>
      <c r="J35" s="208"/>
      <c r="K35" s="214"/>
      <c r="L35" s="208"/>
      <c r="M35" s="214"/>
      <c r="N35" s="208"/>
      <c r="O35" s="214"/>
      <c r="P35" s="208"/>
      <c r="Q35" s="214"/>
      <c r="R35" s="208"/>
      <c r="S35" s="214"/>
      <c r="T35" s="208"/>
      <c r="U35" s="214"/>
      <c r="V35" s="208"/>
      <c r="W35" s="214"/>
      <c r="X35" s="208"/>
      <c r="Y35" s="214"/>
      <c r="Z35" s="208"/>
      <c r="AA35" s="214"/>
      <c r="AB35" s="208"/>
      <c r="AC35" s="214"/>
      <c r="AD35" s="208"/>
      <c r="AE35" s="214"/>
      <c r="AF35" s="208"/>
      <c r="AG35" s="214"/>
      <c r="AH35" s="208"/>
      <c r="AI35" s="214"/>
      <c r="AJ35" s="208"/>
      <c r="AK35" s="163"/>
      <c r="AL35" s="238"/>
      <c r="AM35" s="214"/>
      <c r="AN35" s="208"/>
      <c r="AO35" s="214"/>
      <c r="AP35" s="208"/>
      <c r="AQ35" s="214"/>
      <c r="AR35" s="197"/>
      <c r="AS35" s="196"/>
      <c r="AT35" s="196"/>
    </row>
    <row r="36" spans="1:46" s="185" customFormat="1" ht="15">
      <c r="A36" s="90">
        <v>900004</v>
      </c>
      <c r="B36" s="39" t="s">
        <v>153</v>
      </c>
      <c r="C36" s="220">
        <v>181005122.38</v>
      </c>
      <c r="D36" s="221">
        <v>292170271.07</v>
      </c>
      <c r="E36" s="213">
        <v>0</v>
      </c>
      <c r="F36" s="207">
        <v>0</v>
      </c>
      <c r="G36" s="213">
        <v>1970819.94</v>
      </c>
      <c r="H36" s="207">
        <v>1321581.0499999998</v>
      </c>
      <c r="I36" s="213">
        <v>178148247.54</v>
      </c>
      <c r="J36" s="207">
        <v>284314231.04</v>
      </c>
      <c r="K36" s="213">
        <v>468992.38</v>
      </c>
      <c r="L36" s="207">
        <v>2506870.88</v>
      </c>
      <c r="M36" s="213">
        <v>112065.180000001</v>
      </c>
      <c r="N36" s="207">
        <v>161652.83</v>
      </c>
      <c r="O36" s="213">
        <v>0</v>
      </c>
      <c r="P36" s="207">
        <v>0</v>
      </c>
      <c r="Q36" s="213">
        <v>0</v>
      </c>
      <c r="R36" s="207">
        <v>0</v>
      </c>
      <c r="S36" s="213">
        <v>0</v>
      </c>
      <c r="T36" s="207">
        <v>0</v>
      </c>
      <c r="U36" s="213">
        <v>0</v>
      </c>
      <c r="V36" s="207">
        <v>0</v>
      </c>
      <c r="W36" s="213">
        <v>0</v>
      </c>
      <c r="X36" s="207">
        <v>0</v>
      </c>
      <c r="Y36" s="213">
        <v>0</v>
      </c>
      <c r="Z36" s="207">
        <v>0</v>
      </c>
      <c r="AA36" s="213">
        <v>289383.45</v>
      </c>
      <c r="AB36" s="207">
        <v>3028671.12</v>
      </c>
      <c r="AC36" s="213">
        <v>0</v>
      </c>
      <c r="AD36" s="207">
        <v>10682.5</v>
      </c>
      <c r="AE36" s="213">
        <v>0</v>
      </c>
      <c r="AF36" s="207">
        <v>0</v>
      </c>
      <c r="AG36" s="213">
        <v>15613.89</v>
      </c>
      <c r="AH36" s="207">
        <v>826581.65</v>
      </c>
      <c r="AI36" s="213">
        <v>0</v>
      </c>
      <c r="AJ36" s="207">
        <v>0</v>
      </c>
      <c r="AK36" s="162">
        <v>5921303.34</v>
      </c>
      <c r="AL36" s="236">
        <v>7879856.66</v>
      </c>
      <c r="AM36" s="213">
        <v>0</v>
      </c>
      <c r="AN36" s="207">
        <v>0</v>
      </c>
      <c r="AO36" s="213">
        <v>0</v>
      </c>
      <c r="AP36" s="207">
        <v>0</v>
      </c>
      <c r="AQ36" s="213">
        <v>0</v>
      </c>
      <c r="AR36" s="195">
        <v>0</v>
      </c>
      <c r="AS36" s="209"/>
      <c r="AT36" s="209"/>
    </row>
    <row r="37" spans="1:46" s="89" customFormat="1" ht="15">
      <c r="A37" s="90">
        <v>8003</v>
      </c>
      <c r="B37" s="41" t="s">
        <v>36</v>
      </c>
      <c r="C37" s="216">
        <v>0</v>
      </c>
      <c r="D37" s="217">
        <v>812661.85</v>
      </c>
      <c r="E37" s="214">
        <v>0</v>
      </c>
      <c r="F37" s="208">
        <v>0</v>
      </c>
      <c r="G37" s="214">
        <v>0</v>
      </c>
      <c r="H37" s="208">
        <v>0</v>
      </c>
      <c r="I37" s="214">
        <v>0</v>
      </c>
      <c r="J37" s="208">
        <v>0</v>
      </c>
      <c r="K37" s="214">
        <v>0</v>
      </c>
      <c r="L37" s="208">
        <v>0</v>
      </c>
      <c r="M37" s="214">
        <v>0</v>
      </c>
      <c r="N37" s="208">
        <v>0</v>
      </c>
      <c r="O37" s="214">
        <v>0</v>
      </c>
      <c r="P37" s="208">
        <v>0</v>
      </c>
      <c r="Q37" s="214">
        <v>0</v>
      </c>
      <c r="R37" s="208">
        <v>0</v>
      </c>
      <c r="S37" s="226">
        <v>0</v>
      </c>
      <c r="T37" s="225">
        <v>0</v>
      </c>
      <c r="U37" s="214">
        <v>0</v>
      </c>
      <c r="V37" s="208">
        <v>0</v>
      </c>
      <c r="W37" s="214">
        <v>0</v>
      </c>
      <c r="X37" s="208">
        <v>0</v>
      </c>
      <c r="Y37" s="214">
        <v>0</v>
      </c>
      <c r="Z37" s="208">
        <v>0</v>
      </c>
      <c r="AA37" s="214">
        <v>0</v>
      </c>
      <c r="AB37" s="208">
        <v>0</v>
      </c>
      <c r="AC37" s="214">
        <v>0</v>
      </c>
      <c r="AD37" s="208">
        <v>0</v>
      </c>
      <c r="AE37" s="214">
        <v>0</v>
      </c>
      <c r="AF37" s="208">
        <v>0</v>
      </c>
      <c r="AG37" s="214">
        <v>0</v>
      </c>
      <c r="AH37" s="208">
        <v>812661.85</v>
      </c>
      <c r="AI37" s="214">
        <v>0</v>
      </c>
      <c r="AJ37" s="208">
        <v>0</v>
      </c>
      <c r="AK37" s="231">
        <v>0</v>
      </c>
      <c r="AL37" s="235">
        <v>0</v>
      </c>
      <c r="AM37" s="214">
        <v>0</v>
      </c>
      <c r="AN37" s="208">
        <v>0</v>
      </c>
      <c r="AO37" s="214">
        <v>0</v>
      </c>
      <c r="AP37" s="208">
        <v>0</v>
      </c>
      <c r="AQ37" s="214">
        <v>0</v>
      </c>
      <c r="AR37" s="197">
        <v>0</v>
      </c>
      <c r="AS37" s="196"/>
      <c r="AT37" s="196"/>
    </row>
    <row r="38" spans="1:46" s="89" customFormat="1" ht="15">
      <c r="A38" s="90">
        <v>8004</v>
      </c>
      <c r="B38" s="41" t="s">
        <v>37</v>
      </c>
      <c r="C38" s="216">
        <v>2844672.310000001</v>
      </c>
      <c r="D38" s="217">
        <v>4393363.23</v>
      </c>
      <c r="E38" s="214">
        <v>0</v>
      </c>
      <c r="F38" s="208">
        <v>0</v>
      </c>
      <c r="G38" s="214">
        <v>1970819.94</v>
      </c>
      <c r="H38" s="208">
        <v>1321581.0499999998</v>
      </c>
      <c r="I38" s="214">
        <v>0</v>
      </c>
      <c r="J38" s="208">
        <v>0</v>
      </c>
      <c r="K38" s="214">
        <v>468992.38</v>
      </c>
      <c r="L38" s="208">
        <v>80902.88</v>
      </c>
      <c r="M38" s="214">
        <v>112065.180000001</v>
      </c>
      <c r="N38" s="208">
        <v>0</v>
      </c>
      <c r="O38" s="214">
        <v>0</v>
      </c>
      <c r="P38" s="208">
        <v>0</v>
      </c>
      <c r="Q38" s="214">
        <v>0</v>
      </c>
      <c r="R38" s="208">
        <v>0</v>
      </c>
      <c r="S38" s="226">
        <v>0</v>
      </c>
      <c r="T38" s="225">
        <v>0</v>
      </c>
      <c r="U38" s="214">
        <v>0</v>
      </c>
      <c r="V38" s="208">
        <v>0</v>
      </c>
      <c r="W38" s="214">
        <v>0</v>
      </c>
      <c r="X38" s="208">
        <v>0</v>
      </c>
      <c r="Y38" s="214">
        <v>0</v>
      </c>
      <c r="Z38" s="208">
        <v>0</v>
      </c>
      <c r="AA38" s="214">
        <v>289300.92</v>
      </c>
      <c r="AB38" s="208">
        <v>2973234.4</v>
      </c>
      <c r="AC38" s="214">
        <v>0</v>
      </c>
      <c r="AD38" s="208">
        <v>10682.5</v>
      </c>
      <c r="AE38" s="214">
        <v>0</v>
      </c>
      <c r="AF38" s="208">
        <v>0</v>
      </c>
      <c r="AG38" s="214">
        <v>3493.89</v>
      </c>
      <c r="AH38" s="208">
        <v>6962.4</v>
      </c>
      <c r="AI38" s="214">
        <v>0</v>
      </c>
      <c r="AJ38" s="208">
        <v>0</v>
      </c>
      <c r="AK38" s="231">
        <v>5921303.34</v>
      </c>
      <c r="AL38" s="235">
        <v>9469.66</v>
      </c>
      <c r="AM38" s="214">
        <v>0</v>
      </c>
      <c r="AN38" s="208">
        <v>0</v>
      </c>
      <c r="AO38" s="214">
        <v>0</v>
      </c>
      <c r="AP38" s="208">
        <v>0</v>
      </c>
      <c r="AQ38" s="214">
        <v>0</v>
      </c>
      <c r="AR38" s="197">
        <v>0</v>
      </c>
      <c r="AS38" s="196"/>
      <c r="AT38" s="196"/>
    </row>
    <row r="39" spans="1:46" s="89" customFormat="1" ht="15">
      <c r="A39" s="90">
        <v>8005</v>
      </c>
      <c r="B39" s="41" t="s">
        <v>163</v>
      </c>
      <c r="C39" s="216">
        <v>178160450.07</v>
      </c>
      <c r="D39" s="217">
        <v>286964245.99</v>
      </c>
      <c r="E39" s="214">
        <v>0</v>
      </c>
      <c r="F39" s="208">
        <v>0</v>
      </c>
      <c r="G39" s="214">
        <v>0</v>
      </c>
      <c r="H39" s="208">
        <v>0</v>
      </c>
      <c r="I39" s="214">
        <v>178148247.54</v>
      </c>
      <c r="J39" s="208">
        <v>284314231.04</v>
      </c>
      <c r="K39" s="214">
        <v>0</v>
      </c>
      <c r="L39" s="208">
        <v>2425968</v>
      </c>
      <c r="M39" s="214">
        <v>0</v>
      </c>
      <c r="N39" s="208">
        <v>161652.83</v>
      </c>
      <c r="O39" s="214">
        <v>0</v>
      </c>
      <c r="P39" s="208">
        <v>0</v>
      </c>
      <c r="Q39" s="214">
        <v>0</v>
      </c>
      <c r="R39" s="208">
        <v>0</v>
      </c>
      <c r="S39" s="226">
        <v>0</v>
      </c>
      <c r="T39" s="225">
        <v>0</v>
      </c>
      <c r="U39" s="214">
        <v>0</v>
      </c>
      <c r="V39" s="208">
        <v>0</v>
      </c>
      <c r="W39" s="214">
        <v>0</v>
      </c>
      <c r="X39" s="208">
        <v>0</v>
      </c>
      <c r="Y39" s="214">
        <v>0</v>
      </c>
      <c r="Z39" s="208">
        <v>0</v>
      </c>
      <c r="AA39" s="214">
        <v>82.53</v>
      </c>
      <c r="AB39" s="208">
        <v>55436.72</v>
      </c>
      <c r="AC39" s="214">
        <v>0</v>
      </c>
      <c r="AD39" s="208">
        <v>0</v>
      </c>
      <c r="AE39" s="214">
        <v>0</v>
      </c>
      <c r="AF39" s="208">
        <v>0</v>
      </c>
      <c r="AG39" s="214">
        <v>12120</v>
      </c>
      <c r="AH39" s="208">
        <v>6957.4</v>
      </c>
      <c r="AI39" s="214">
        <v>0</v>
      </c>
      <c r="AJ39" s="208">
        <v>0</v>
      </c>
      <c r="AK39" s="231">
        <v>0</v>
      </c>
      <c r="AL39" s="235">
        <v>0</v>
      </c>
      <c r="AM39" s="214">
        <v>0</v>
      </c>
      <c r="AN39" s="208">
        <v>0</v>
      </c>
      <c r="AO39" s="214">
        <v>0</v>
      </c>
      <c r="AP39" s="208">
        <v>0</v>
      </c>
      <c r="AQ39" s="214">
        <v>0</v>
      </c>
      <c r="AR39" s="197">
        <v>0</v>
      </c>
      <c r="AS39" s="196"/>
      <c r="AT39" s="196"/>
    </row>
    <row r="40" spans="1:46" s="185" customFormat="1" ht="15">
      <c r="A40" s="90">
        <v>900005</v>
      </c>
      <c r="B40" s="39" t="s">
        <v>158</v>
      </c>
      <c r="C40" s="220">
        <v>1019919255.4300003</v>
      </c>
      <c r="D40" s="221">
        <v>997693634.22</v>
      </c>
      <c r="E40" s="213">
        <v>1582317.5899999973</v>
      </c>
      <c r="F40" s="207">
        <v>8888690.030000001</v>
      </c>
      <c r="G40" s="213">
        <v>10158993.85</v>
      </c>
      <c r="H40" s="207">
        <v>486250.9799999996</v>
      </c>
      <c r="I40" s="213">
        <v>851422888.9000001</v>
      </c>
      <c r="J40" s="207">
        <v>818760105.9900001</v>
      </c>
      <c r="K40" s="213">
        <v>521256.38</v>
      </c>
      <c r="L40" s="207">
        <v>2633564.9</v>
      </c>
      <c r="M40" s="213">
        <v>1707291.19</v>
      </c>
      <c r="N40" s="207">
        <v>22375062.979999997</v>
      </c>
      <c r="O40" s="213">
        <v>0</v>
      </c>
      <c r="P40" s="207">
        <v>0</v>
      </c>
      <c r="Q40" s="213">
        <v>10746721.87</v>
      </c>
      <c r="R40" s="207">
        <v>32369846.5</v>
      </c>
      <c r="S40" s="213">
        <v>1902258.51</v>
      </c>
      <c r="T40" s="207">
        <v>1239175.49</v>
      </c>
      <c r="U40" s="213">
        <v>159219.66</v>
      </c>
      <c r="V40" s="207">
        <v>270146.09</v>
      </c>
      <c r="W40" s="213">
        <v>11819313.460000008</v>
      </c>
      <c r="X40" s="207">
        <v>11001191.159999998</v>
      </c>
      <c r="Y40" s="213">
        <v>1788549.83</v>
      </c>
      <c r="Z40" s="207">
        <v>902016.47</v>
      </c>
      <c r="AA40" s="213">
        <v>4395204.45</v>
      </c>
      <c r="AB40" s="207">
        <v>4449600.58</v>
      </c>
      <c r="AC40" s="213">
        <v>5127276.949999997</v>
      </c>
      <c r="AD40" s="207">
        <v>2457964.79</v>
      </c>
      <c r="AE40" s="213">
        <v>6223919.799999994</v>
      </c>
      <c r="AF40" s="207">
        <v>9027356.75</v>
      </c>
      <c r="AG40" s="213">
        <v>17112.9</v>
      </c>
      <c r="AH40" s="207">
        <v>852724.85</v>
      </c>
      <c r="AI40" s="213">
        <v>926003.79</v>
      </c>
      <c r="AJ40" s="207">
        <v>0</v>
      </c>
      <c r="AK40" s="162">
        <v>15192711.21</v>
      </c>
      <c r="AL40" s="236">
        <v>3838807.12</v>
      </c>
      <c r="AM40" s="213">
        <v>104659011.96</v>
      </c>
      <c r="AN40" s="207">
        <v>80066427.53000002</v>
      </c>
      <c r="AO40" s="213">
        <v>2379176.3100000005</v>
      </c>
      <c r="AP40" s="207">
        <v>1559694.4899999995</v>
      </c>
      <c r="AQ40" s="213">
        <v>4382738.03</v>
      </c>
      <c r="AR40" s="195">
        <v>353814.64</v>
      </c>
      <c r="AS40" s="209"/>
      <c r="AT40" s="209"/>
    </row>
    <row r="41" spans="1:46" s="89" customFormat="1" ht="15">
      <c r="A41" s="40">
        <v>1230</v>
      </c>
      <c r="B41" s="41" t="s">
        <v>36</v>
      </c>
      <c r="C41" s="216">
        <v>887722429.5400002</v>
      </c>
      <c r="D41" s="217">
        <v>935673996.89</v>
      </c>
      <c r="E41" s="214">
        <v>167459.97</v>
      </c>
      <c r="F41" s="208">
        <v>6030514.280000001</v>
      </c>
      <c r="G41" s="214">
        <v>0</v>
      </c>
      <c r="H41" s="208">
        <v>0</v>
      </c>
      <c r="I41" s="214">
        <v>766792948.3000002</v>
      </c>
      <c r="J41" s="208">
        <v>800532493.7300001</v>
      </c>
      <c r="K41" s="214">
        <v>0</v>
      </c>
      <c r="L41" s="208">
        <v>2425968</v>
      </c>
      <c r="M41" s="214">
        <v>1707291.19</v>
      </c>
      <c r="N41" s="208">
        <v>15231981.189999998</v>
      </c>
      <c r="O41" s="214">
        <v>0</v>
      </c>
      <c r="P41" s="208">
        <v>0</v>
      </c>
      <c r="Q41" s="214">
        <v>771962.2699999996</v>
      </c>
      <c r="R41" s="208">
        <v>25524658.33</v>
      </c>
      <c r="S41" s="226">
        <v>0</v>
      </c>
      <c r="T41" s="225">
        <v>0</v>
      </c>
      <c r="U41" s="214">
        <v>0</v>
      </c>
      <c r="V41" s="208">
        <v>0</v>
      </c>
      <c r="W41" s="214">
        <v>9362392.49000001</v>
      </c>
      <c r="X41" s="208">
        <v>5269229.189999998</v>
      </c>
      <c r="Y41" s="214">
        <v>0</v>
      </c>
      <c r="Z41" s="208">
        <v>0</v>
      </c>
      <c r="AA41" s="214">
        <v>791978.67</v>
      </c>
      <c r="AB41" s="208">
        <v>0</v>
      </c>
      <c r="AC41" s="214">
        <v>3469384.6899999976</v>
      </c>
      <c r="AD41" s="208">
        <v>592724.64</v>
      </c>
      <c r="AE41" s="214">
        <v>0</v>
      </c>
      <c r="AF41" s="208">
        <v>0</v>
      </c>
      <c r="AG41" s="214">
        <v>0</v>
      </c>
      <c r="AH41" s="208">
        <v>0</v>
      </c>
      <c r="AI41" s="214">
        <v>0</v>
      </c>
      <c r="AJ41" s="208">
        <v>0</v>
      </c>
      <c r="AK41" s="231">
        <v>9287312.8</v>
      </c>
      <c r="AL41" s="235">
        <v>0</v>
      </c>
      <c r="AM41" s="214">
        <v>104659011.96</v>
      </c>
      <c r="AN41" s="208">
        <v>80066427.53000002</v>
      </c>
      <c r="AO41" s="214">
        <v>0</v>
      </c>
      <c r="AP41" s="208">
        <v>0</v>
      </c>
      <c r="AQ41" s="214">
        <v>0</v>
      </c>
      <c r="AR41" s="197">
        <v>0</v>
      </c>
      <c r="AS41" s="196"/>
      <c r="AT41" s="196"/>
    </row>
    <row r="42" spans="1:46" s="89" customFormat="1" ht="15">
      <c r="A42" s="40" t="s">
        <v>164</v>
      </c>
      <c r="B42" s="41" t="s">
        <v>37</v>
      </c>
      <c r="C42" s="216">
        <v>122121332.92000002</v>
      </c>
      <c r="D42" s="217">
        <v>37481711.89</v>
      </c>
      <c r="E42" s="214">
        <v>1414857.6199999973</v>
      </c>
      <c r="F42" s="208">
        <v>2858175.75</v>
      </c>
      <c r="G42" s="214">
        <v>10158993.85</v>
      </c>
      <c r="H42" s="208">
        <v>486250.9799999996</v>
      </c>
      <c r="I42" s="214">
        <v>76008710.32</v>
      </c>
      <c r="J42" s="208">
        <v>0</v>
      </c>
      <c r="K42" s="214">
        <v>52265.52</v>
      </c>
      <c r="L42" s="208">
        <v>0</v>
      </c>
      <c r="M42" s="214">
        <v>0</v>
      </c>
      <c r="N42" s="208">
        <v>7143081.79</v>
      </c>
      <c r="O42" s="214">
        <v>0</v>
      </c>
      <c r="P42" s="208">
        <v>0</v>
      </c>
      <c r="Q42" s="214">
        <v>9893318.469999999</v>
      </c>
      <c r="R42" s="208">
        <v>4638958.09</v>
      </c>
      <c r="S42" s="226">
        <v>1808358.51</v>
      </c>
      <c r="T42" s="225">
        <v>1239175.49</v>
      </c>
      <c r="U42" s="214">
        <v>159219.66</v>
      </c>
      <c r="V42" s="208">
        <v>270146.09</v>
      </c>
      <c r="W42" s="214">
        <v>2456920.969999999</v>
      </c>
      <c r="X42" s="208">
        <v>5714933.030000001</v>
      </c>
      <c r="Y42" s="214">
        <v>1245074.65</v>
      </c>
      <c r="Z42" s="208">
        <v>777970.13</v>
      </c>
      <c r="AA42" s="214">
        <v>3466011.78</v>
      </c>
      <c r="AB42" s="208">
        <v>1520771.31</v>
      </c>
      <c r="AC42" s="214">
        <v>1657892.26</v>
      </c>
      <c r="AD42" s="208">
        <v>1865240.15</v>
      </c>
      <c r="AE42" s="214">
        <v>6098172.169999994</v>
      </c>
      <c r="AF42" s="208">
        <v>9027356.75</v>
      </c>
      <c r="AG42" s="214">
        <v>13619.01</v>
      </c>
      <c r="AH42" s="208">
        <v>26143.2</v>
      </c>
      <c r="AI42" s="214">
        <v>926003.79</v>
      </c>
      <c r="AJ42" s="208">
        <v>0</v>
      </c>
      <c r="AK42" s="231">
        <v>5905398.41</v>
      </c>
      <c r="AL42" s="235">
        <v>3824232.88</v>
      </c>
      <c r="AM42" s="214">
        <v>0</v>
      </c>
      <c r="AN42" s="208">
        <v>0</v>
      </c>
      <c r="AO42" s="214">
        <v>2379176.3100000005</v>
      </c>
      <c r="AP42" s="208">
        <v>1559694.4899999995</v>
      </c>
      <c r="AQ42" s="214">
        <v>4382738.03</v>
      </c>
      <c r="AR42" s="197">
        <v>353814.64</v>
      </c>
      <c r="AS42" s="196"/>
      <c r="AT42" s="196"/>
    </row>
    <row r="43" spans="1:46" s="89" customFormat="1" ht="15">
      <c r="A43" s="90">
        <v>8006</v>
      </c>
      <c r="B43" s="41" t="s">
        <v>165</v>
      </c>
      <c r="C43" s="216">
        <v>10075492.969999999</v>
      </c>
      <c r="D43" s="217">
        <v>24537925.44</v>
      </c>
      <c r="E43" s="214">
        <v>0</v>
      </c>
      <c r="F43" s="208">
        <v>0</v>
      </c>
      <c r="G43" s="214">
        <v>0</v>
      </c>
      <c r="H43" s="208">
        <v>0</v>
      </c>
      <c r="I43" s="214">
        <v>8621230.279999997</v>
      </c>
      <c r="J43" s="208">
        <v>18227612.26</v>
      </c>
      <c r="K43" s="214">
        <v>468990.86</v>
      </c>
      <c r="L43" s="208">
        <v>207596.9</v>
      </c>
      <c r="M43" s="214">
        <v>0</v>
      </c>
      <c r="N43" s="208">
        <v>0</v>
      </c>
      <c r="O43" s="214">
        <v>0</v>
      </c>
      <c r="P43" s="208">
        <v>0</v>
      </c>
      <c r="Q43" s="214">
        <v>81441.13</v>
      </c>
      <c r="R43" s="208">
        <v>2206230.08</v>
      </c>
      <c r="S43" s="226">
        <v>93900</v>
      </c>
      <c r="T43" s="225">
        <v>0</v>
      </c>
      <c r="U43" s="214">
        <v>0</v>
      </c>
      <c r="V43" s="208">
        <v>0</v>
      </c>
      <c r="W43" s="214">
        <v>0</v>
      </c>
      <c r="X43" s="208">
        <v>17028.94000000006</v>
      </c>
      <c r="Y43" s="214">
        <v>543475.18</v>
      </c>
      <c r="Z43" s="208">
        <v>124046.34</v>
      </c>
      <c r="AA43" s="214">
        <v>137214</v>
      </c>
      <c r="AB43" s="208">
        <v>2928829.27</v>
      </c>
      <c r="AC43" s="214">
        <v>0</v>
      </c>
      <c r="AD43" s="208">
        <v>0</v>
      </c>
      <c r="AE43" s="214">
        <v>125747.63</v>
      </c>
      <c r="AF43" s="208">
        <v>0</v>
      </c>
      <c r="AG43" s="214">
        <v>3493.89</v>
      </c>
      <c r="AH43" s="208">
        <v>826581.65</v>
      </c>
      <c r="AI43" s="214">
        <v>0</v>
      </c>
      <c r="AJ43" s="208">
        <v>0</v>
      </c>
      <c r="AK43" s="231">
        <v>0</v>
      </c>
      <c r="AL43" s="235">
        <v>14574.24</v>
      </c>
      <c r="AM43" s="214">
        <v>0</v>
      </c>
      <c r="AN43" s="208">
        <v>0</v>
      </c>
      <c r="AO43" s="214">
        <v>0</v>
      </c>
      <c r="AP43" s="208">
        <v>0</v>
      </c>
      <c r="AQ43" s="214">
        <v>0</v>
      </c>
      <c r="AR43" s="197">
        <v>0</v>
      </c>
      <c r="AS43" s="196"/>
      <c r="AT43" s="196"/>
    </row>
    <row r="44" spans="1:46" s="185" customFormat="1" ht="15">
      <c r="A44" s="90">
        <v>900006</v>
      </c>
      <c r="B44" s="39" t="s">
        <v>166</v>
      </c>
      <c r="C44" s="220">
        <v>-838914133.0500003</v>
      </c>
      <c r="D44" s="221">
        <v>-705523363.1500001</v>
      </c>
      <c r="E44" s="201">
        <v>-1582317.5899999973</v>
      </c>
      <c r="F44" s="203">
        <v>-8888690.030000001</v>
      </c>
      <c r="G44" s="201">
        <v>-8188173.91</v>
      </c>
      <c r="H44" s="203">
        <v>835330.0700000003</v>
      </c>
      <c r="I44" s="201">
        <v>-673274641.3600001</v>
      </c>
      <c r="J44" s="203">
        <v>-534445874.9500001</v>
      </c>
      <c r="K44" s="201">
        <v>-52264</v>
      </c>
      <c r="L44" s="203">
        <v>-126694.02000000002</v>
      </c>
      <c r="M44" s="201">
        <v>-1595226.0099999988</v>
      </c>
      <c r="N44" s="203">
        <v>-22213410.15</v>
      </c>
      <c r="O44" s="201">
        <v>0</v>
      </c>
      <c r="P44" s="203">
        <v>0</v>
      </c>
      <c r="Q44" s="201">
        <v>-10746721.87</v>
      </c>
      <c r="R44" s="203">
        <v>-32369846.5</v>
      </c>
      <c r="S44" s="201">
        <v>-1902258.51</v>
      </c>
      <c r="T44" s="203">
        <v>-1239175.49</v>
      </c>
      <c r="U44" s="201">
        <v>-159219.66</v>
      </c>
      <c r="V44" s="203">
        <v>-270146.09</v>
      </c>
      <c r="W44" s="201">
        <v>-11819313.460000008</v>
      </c>
      <c r="X44" s="203">
        <v>-11001191.159999998</v>
      </c>
      <c r="Y44" s="201">
        <v>-1788549.83</v>
      </c>
      <c r="Z44" s="203">
        <v>-902016.47</v>
      </c>
      <c r="AA44" s="201">
        <v>-4105821</v>
      </c>
      <c r="AB44" s="203">
        <v>-1420929.46</v>
      </c>
      <c r="AC44" s="201">
        <v>-5127276.949999997</v>
      </c>
      <c r="AD44" s="203">
        <v>-2447282.29</v>
      </c>
      <c r="AE44" s="201">
        <v>-6223919.799999994</v>
      </c>
      <c r="AF44" s="203">
        <v>-9027356.75</v>
      </c>
      <c r="AG44" s="201">
        <v>-1499.010000000002</v>
      </c>
      <c r="AH44" s="203">
        <v>-26143.199999999953</v>
      </c>
      <c r="AI44" s="201">
        <v>-926003.79</v>
      </c>
      <c r="AJ44" s="203">
        <v>0</v>
      </c>
      <c r="AK44" s="220">
        <v>9271407.870000001</v>
      </c>
      <c r="AL44" s="221">
        <v>11718663.780000001</v>
      </c>
      <c r="AM44" s="201">
        <v>-104659011.96</v>
      </c>
      <c r="AN44" s="203">
        <v>-80066427.53000002</v>
      </c>
      <c r="AO44" s="201">
        <v>-2379176.3100000005</v>
      </c>
      <c r="AP44" s="203">
        <v>-1559694.4899999995</v>
      </c>
      <c r="AQ44" s="201">
        <v>-4382738.03</v>
      </c>
      <c r="AR44" s="202">
        <v>-353814.64</v>
      </c>
      <c r="AS44" s="209"/>
      <c r="AT44" s="209"/>
    </row>
    <row r="45" spans="1:46" s="89" customFormat="1" ht="15">
      <c r="A45" s="91"/>
      <c r="B45" s="93" t="s">
        <v>167</v>
      </c>
      <c r="C45" s="216">
        <v>0</v>
      </c>
      <c r="D45" s="217">
        <v>0</v>
      </c>
      <c r="E45" s="214"/>
      <c r="F45" s="208"/>
      <c r="G45" s="214"/>
      <c r="H45" s="208"/>
      <c r="I45" s="214"/>
      <c r="J45" s="208"/>
      <c r="K45" s="214"/>
      <c r="L45" s="208"/>
      <c r="M45" s="214"/>
      <c r="N45" s="208"/>
      <c r="O45" s="214"/>
      <c r="P45" s="208"/>
      <c r="Q45" s="214"/>
      <c r="R45" s="208"/>
      <c r="S45" s="214"/>
      <c r="T45" s="208"/>
      <c r="U45" s="214"/>
      <c r="V45" s="208"/>
      <c r="W45" s="214"/>
      <c r="X45" s="208"/>
      <c r="Y45" s="214"/>
      <c r="Z45" s="208"/>
      <c r="AA45" s="214"/>
      <c r="AB45" s="208"/>
      <c r="AC45" s="214"/>
      <c r="AD45" s="208"/>
      <c r="AE45" s="214"/>
      <c r="AF45" s="208"/>
      <c r="AG45" s="214"/>
      <c r="AH45" s="208"/>
      <c r="AI45" s="214"/>
      <c r="AJ45" s="208"/>
      <c r="AK45" s="163"/>
      <c r="AL45" s="238"/>
      <c r="AM45" s="214"/>
      <c r="AN45" s="208"/>
      <c r="AO45" s="214"/>
      <c r="AP45" s="208"/>
      <c r="AQ45" s="214">
        <v>0</v>
      </c>
      <c r="AR45" s="197"/>
      <c r="AS45" s="196"/>
      <c r="AT45" s="196"/>
    </row>
    <row r="46" spans="1:46" s="89" customFormat="1" ht="15">
      <c r="A46" s="91"/>
      <c r="B46" s="94" t="s">
        <v>168</v>
      </c>
      <c r="C46" s="216">
        <v>0</v>
      </c>
      <c r="D46" s="217">
        <v>0</v>
      </c>
      <c r="E46" s="214"/>
      <c r="F46" s="208"/>
      <c r="G46" s="214"/>
      <c r="H46" s="208"/>
      <c r="I46" s="214"/>
      <c r="J46" s="208"/>
      <c r="K46" s="214"/>
      <c r="L46" s="208"/>
      <c r="M46" s="214"/>
      <c r="N46" s="208"/>
      <c r="O46" s="214"/>
      <c r="P46" s="208"/>
      <c r="Q46" s="214"/>
      <c r="R46" s="208"/>
      <c r="S46" s="214"/>
      <c r="T46" s="208"/>
      <c r="U46" s="214"/>
      <c r="V46" s="208"/>
      <c r="W46" s="214"/>
      <c r="X46" s="208"/>
      <c r="Y46" s="214"/>
      <c r="Z46" s="208"/>
      <c r="AA46" s="214"/>
      <c r="AB46" s="208"/>
      <c r="AC46" s="214"/>
      <c r="AD46" s="208"/>
      <c r="AE46" s="214"/>
      <c r="AF46" s="208"/>
      <c r="AG46" s="214"/>
      <c r="AH46" s="208"/>
      <c r="AI46" s="214"/>
      <c r="AJ46" s="208"/>
      <c r="AK46" s="163"/>
      <c r="AL46" s="238"/>
      <c r="AM46" s="214"/>
      <c r="AN46" s="208"/>
      <c r="AO46" s="214"/>
      <c r="AP46" s="208"/>
      <c r="AQ46" s="214"/>
      <c r="AR46" s="197"/>
      <c r="AS46" s="196"/>
      <c r="AT46" s="196"/>
    </row>
    <row r="47" spans="1:46" s="89" customFormat="1" ht="15">
      <c r="A47" s="91"/>
      <c r="B47" s="94"/>
      <c r="C47" s="216"/>
      <c r="D47" s="217"/>
      <c r="E47" s="214"/>
      <c r="F47" s="208"/>
      <c r="G47" s="214"/>
      <c r="H47" s="208"/>
      <c r="I47" s="214"/>
      <c r="J47" s="208"/>
      <c r="K47" s="214"/>
      <c r="L47" s="208"/>
      <c r="M47" s="214"/>
      <c r="N47" s="208"/>
      <c r="O47" s="214"/>
      <c r="P47" s="208"/>
      <c r="Q47" s="214"/>
      <c r="R47" s="208"/>
      <c r="S47" s="214"/>
      <c r="T47" s="208"/>
      <c r="U47" s="214"/>
      <c r="V47" s="208"/>
      <c r="W47" s="214"/>
      <c r="X47" s="208"/>
      <c r="Y47" s="214"/>
      <c r="Z47" s="208"/>
      <c r="AA47" s="214"/>
      <c r="AB47" s="208"/>
      <c r="AC47" s="214"/>
      <c r="AD47" s="208"/>
      <c r="AE47" s="214"/>
      <c r="AF47" s="208"/>
      <c r="AG47" s="214"/>
      <c r="AH47" s="208"/>
      <c r="AI47" s="214"/>
      <c r="AJ47" s="208"/>
      <c r="AK47" s="163"/>
      <c r="AL47" s="238"/>
      <c r="AM47" s="214"/>
      <c r="AN47" s="208"/>
      <c r="AO47" s="214"/>
      <c r="AP47" s="208"/>
      <c r="AQ47" s="214"/>
      <c r="AR47" s="197"/>
      <c r="AS47" s="196"/>
      <c r="AT47" s="196"/>
    </row>
    <row r="48" spans="1:46" s="185" customFormat="1" ht="15">
      <c r="A48" s="90">
        <v>900007</v>
      </c>
      <c r="B48" s="39" t="s">
        <v>153</v>
      </c>
      <c r="C48" s="220">
        <v>80531548.09999998</v>
      </c>
      <c r="D48" s="221">
        <v>196423954.54999998</v>
      </c>
      <c r="E48" s="213">
        <v>77663.29000000004</v>
      </c>
      <c r="F48" s="207">
        <v>1372806.4299999997</v>
      </c>
      <c r="G48" s="213">
        <v>2824795.63</v>
      </c>
      <c r="H48" s="207">
        <v>2050130.81</v>
      </c>
      <c r="I48" s="213">
        <v>0</v>
      </c>
      <c r="J48" s="207">
        <v>0</v>
      </c>
      <c r="K48" s="213">
        <v>82607.57</v>
      </c>
      <c r="L48" s="207">
        <v>0</v>
      </c>
      <c r="M48" s="213">
        <v>0</v>
      </c>
      <c r="N48" s="207">
        <v>3232576.6</v>
      </c>
      <c r="O48" s="213">
        <v>0</v>
      </c>
      <c r="P48" s="207">
        <v>0</v>
      </c>
      <c r="Q48" s="213">
        <v>0</v>
      </c>
      <c r="R48" s="207">
        <v>10260458.37</v>
      </c>
      <c r="S48" s="213">
        <v>708100.53</v>
      </c>
      <c r="T48" s="207">
        <v>1099868.32</v>
      </c>
      <c r="U48" s="213">
        <v>0</v>
      </c>
      <c r="V48" s="207">
        <v>0</v>
      </c>
      <c r="W48" s="213">
        <v>410987.2099999991</v>
      </c>
      <c r="X48" s="207">
        <v>-9390202.82</v>
      </c>
      <c r="Y48" s="213">
        <v>366812.93</v>
      </c>
      <c r="Z48" s="207">
        <v>2296.55</v>
      </c>
      <c r="AA48" s="213">
        <v>15270823.49</v>
      </c>
      <c r="AB48" s="207">
        <v>12622634.08</v>
      </c>
      <c r="AC48" s="213">
        <v>30086617.249999993</v>
      </c>
      <c r="AD48" s="207">
        <v>149891648.04999998</v>
      </c>
      <c r="AE48" s="213">
        <v>3874707.340000003</v>
      </c>
      <c r="AF48" s="207">
        <v>6189238.74</v>
      </c>
      <c r="AG48" s="213">
        <v>582876.31</v>
      </c>
      <c r="AH48" s="207">
        <v>1207708.63</v>
      </c>
      <c r="AI48" s="213">
        <v>17667127.629999988</v>
      </c>
      <c r="AJ48" s="207">
        <v>17132308.28</v>
      </c>
      <c r="AK48" s="232">
        <v>4303047.92</v>
      </c>
      <c r="AL48" s="236">
        <v>0</v>
      </c>
      <c r="AM48" s="213">
        <v>0</v>
      </c>
      <c r="AN48" s="207">
        <v>0</v>
      </c>
      <c r="AO48" s="213">
        <v>8578428.92</v>
      </c>
      <c r="AP48" s="207">
        <v>752482.5100000007</v>
      </c>
      <c r="AQ48" s="213">
        <v>0</v>
      </c>
      <c r="AR48" s="195">
        <v>0</v>
      </c>
      <c r="AS48" s="209"/>
      <c r="AT48" s="209"/>
    </row>
    <row r="49" spans="1:46" s="89" customFormat="1" ht="15">
      <c r="A49" s="96">
        <v>8007</v>
      </c>
      <c r="B49" s="41" t="s">
        <v>169</v>
      </c>
      <c r="C49" s="216">
        <v>2824795.63</v>
      </c>
      <c r="D49" s="217">
        <v>2050130.81</v>
      </c>
      <c r="E49" s="214">
        <v>0</v>
      </c>
      <c r="F49" s="208">
        <v>0</v>
      </c>
      <c r="G49" s="214">
        <v>2824795.63</v>
      </c>
      <c r="H49" s="208">
        <v>2050130.81</v>
      </c>
      <c r="I49" s="214">
        <v>0</v>
      </c>
      <c r="J49" s="208">
        <v>0</v>
      </c>
      <c r="K49" s="214">
        <v>0</v>
      </c>
      <c r="L49" s="208">
        <v>0</v>
      </c>
      <c r="M49" s="214">
        <v>0</v>
      </c>
      <c r="N49" s="208">
        <v>0</v>
      </c>
      <c r="O49" s="214">
        <v>0</v>
      </c>
      <c r="P49" s="208">
        <v>0</v>
      </c>
      <c r="Q49" s="214">
        <v>0</v>
      </c>
      <c r="R49" s="208">
        <v>0</v>
      </c>
      <c r="S49" s="214">
        <v>0</v>
      </c>
      <c r="T49" s="208">
        <v>0</v>
      </c>
      <c r="U49" s="214">
        <v>0</v>
      </c>
      <c r="V49" s="208">
        <v>0</v>
      </c>
      <c r="W49" s="214">
        <v>0</v>
      </c>
      <c r="X49" s="208">
        <v>0</v>
      </c>
      <c r="Y49" s="214">
        <v>0</v>
      </c>
      <c r="Z49" s="208">
        <v>0</v>
      </c>
      <c r="AA49" s="214">
        <v>0</v>
      </c>
      <c r="AB49" s="208">
        <v>0</v>
      </c>
      <c r="AC49" s="214">
        <v>0</v>
      </c>
      <c r="AD49" s="208">
        <v>0</v>
      </c>
      <c r="AE49" s="214">
        <v>0</v>
      </c>
      <c r="AF49" s="208">
        <v>0</v>
      </c>
      <c r="AG49" s="214">
        <v>0</v>
      </c>
      <c r="AH49" s="208">
        <v>0</v>
      </c>
      <c r="AI49" s="214">
        <v>0</v>
      </c>
      <c r="AJ49" s="208">
        <v>0</v>
      </c>
      <c r="AK49" s="231">
        <v>0</v>
      </c>
      <c r="AL49" s="235">
        <v>0</v>
      </c>
      <c r="AM49" s="214">
        <v>0</v>
      </c>
      <c r="AN49" s="208">
        <v>0</v>
      </c>
      <c r="AO49" s="214">
        <v>0</v>
      </c>
      <c r="AP49" s="208">
        <v>0</v>
      </c>
      <c r="AQ49" s="214">
        <v>0</v>
      </c>
      <c r="AR49" s="197">
        <v>0</v>
      </c>
      <c r="AS49" s="196"/>
      <c r="AT49" s="196"/>
    </row>
    <row r="50" spans="1:46" s="89" customFormat="1" ht="15">
      <c r="A50" s="40">
        <v>2233</v>
      </c>
      <c r="B50" s="41" t="s">
        <v>170</v>
      </c>
      <c r="C50" s="216">
        <v>0</v>
      </c>
      <c r="D50" s="217">
        <v>0</v>
      </c>
      <c r="E50" s="214">
        <v>0</v>
      </c>
      <c r="F50" s="208">
        <v>0</v>
      </c>
      <c r="G50" s="214">
        <v>0</v>
      </c>
      <c r="H50" s="208">
        <v>0</v>
      </c>
      <c r="I50" s="214">
        <v>0</v>
      </c>
      <c r="J50" s="208">
        <v>0</v>
      </c>
      <c r="K50" s="214">
        <v>0</v>
      </c>
      <c r="L50" s="208">
        <v>0</v>
      </c>
      <c r="M50" s="214">
        <v>0</v>
      </c>
      <c r="N50" s="208">
        <v>0</v>
      </c>
      <c r="O50" s="214">
        <v>0</v>
      </c>
      <c r="P50" s="208">
        <v>0</v>
      </c>
      <c r="Q50" s="214">
        <v>0</v>
      </c>
      <c r="R50" s="208">
        <v>0</v>
      </c>
      <c r="S50" s="226">
        <v>0</v>
      </c>
      <c r="T50" s="225">
        <v>0</v>
      </c>
      <c r="U50" s="214">
        <v>0</v>
      </c>
      <c r="V50" s="208">
        <v>0</v>
      </c>
      <c r="W50" s="214">
        <v>0</v>
      </c>
      <c r="X50" s="208">
        <v>0</v>
      </c>
      <c r="Y50" s="214">
        <v>0</v>
      </c>
      <c r="Z50" s="208">
        <v>0</v>
      </c>
      <c r="AA50" s="214">
        <v>0</v>
      </c>
      <c r="AB50" s="208">
        <v>0</v>
      </c>
      <c r="AC50" s="214">
        <v>0</v>
      </c>
      <c r="AD50" s="208">
        <v>0</v>
      </c>
      <c r="AE50" s="214">
        <v>0</v>
      </c>
      <c r="AF50" s="208">
        <v>0</v>
      </c>
      <c r="AG50" s="214">
        <v>0</v>
      </c>
      <c r="AH50" s="208">
        <v>0</v>
      </c>
      <c r="AI50" s="214">
        <v>0</v>
      </c>
      <c r="AJ50" s="208">
        <v>0</v>
      </c>
      <c r="AK50" s="231">
        <v>0</v>
      </c>
      <c r="AL50" s="235">
        <v>0</v>
      </c>
      <c r="AM50" s="214">
        <v>0</v>
      </c>
      <c r="AN50" s="208">
        <v>0</v>
      </c>
      <c r="AO50" s="214">
        <v>0</v>
      </c>
      <c r="AP50" s="208">
        <v>0</v>
      </c>
      <c r="AQ50" s="214">
        <v>0</v>
      </c>
      <c r="AR50" s="197">
        <v>0</v>
      </c>
      <c r="AS50" s="196"/>
      <c r="AT50" s="196"/>
    </row>
    <row r="51" spans="1:46" s="89" customFormat="1" ht="15">
      <c r="A51" s="95">
        <v>2234</v>
      </c>
      <c r="B51" s="41" t="s">
        <v>171</v>
      </c>
      <c r="C51" s="216">
        <v>2824795.63</v>
      </c>
      <c r="D51" s="217">
        <v>2050130.81</v>
      </c>
      <c r="E51" s="214">
        <v>0</v>
      </c>
      <c r="F51" s="208">
        <v>0</v>
      </c>
      <c r="G51" s="214">
        <v>2824795.63</v>
      </c>
      <c r="H51" s="208">
        <v>2050130.81</v>
      </c>
      <c r="I51" s="214">
        <v>0</v>
      </c>
      <c r="J51" s="208">
        <v>0</v>
      </c>
      <c r="K51" s="214">
        <v>0</v>
      </c>
      <c r="L51" s="208">
        <v>0</v>
      </c>
      <c r="M51" s="214">
        <v>0</v>
      </c>
      <c r="N51" s="208">
        <v>0</v>
      </c>
      <c r="O51" s="214">
        <v>0</v>
      </c>
      <c r="P51" s="208">
        <v>0</v>
      </c>
      <c r="Q51" s="214">
        <v>0</v>
      </c>
      <c r="R51" s="208">
        <v>0</v>
      </c>
      <c r="S51" s="226">
        <v>0</v>
      </c>
      <c r="T51" s="225">
        <v>0</v>
      </c>
      <c r="U51" s="214">
        <v>0</v>
      </c>
      <c r="V51" s="208">
        <v>0</v>
      </c>
      <c r="W51" s="214">
        <v>0</v>
      </c>
      <c r="X51" s="208">
        <v>0</v>
      </c>
      <c r="Y51" s="214">
        <v>0</v>
      </c>
      <c r="Z51" s="208">
        <v>0</v>
      </c>
      <c r="AA51" s="214">
        <v>0</v>
      </c>
      <c r="AB51" s="208">
        <v>0</v>
      </c>
      <c r="AC51" s="214">
        <v>0</v>
      </c>
      <c r="AD51" s="208">
        <v>0</v>
      </c>
      <c r="AE51" s="214">
        <v>0</v>
      </c>
      <c r="AF51" s="208">
        <v>0</v>
      </c>
      <c r="AG51" s="214">
        <v>0</v>
      </c>
      <c r="AH51" s="208">
        <v>0</v>
      </c>
      <c r="AI51" s="214">
        <v>0</v>
      </c>
      <c r="AJ51" s="208">
        <v>0</v>
      </c>
      <c r="AK51" s="231">
        <v>0</v>
      </c>
      <c r="AL51" s="235">
        <v>0</v>
      </c>
      <c r="AM51" s="214">
        <v>0</v>
      </c>
      <c r="AN51" s="208">
        <v>0</v>
      </c>
      <c r="AO51" s="214">
        <v>0</v>
      </c>
      <c r="AP51" s="208">
        <v>0</v>
      </c>
      <c r="AQ51" s="214">
        <v>0</v>
      </c>
      <c r="AR51" s="197">
        <v>0</v>
      </c>
      <c r="AS51" s="196"/>
      <c r="AT51" s="196"/>
    </row>
    <row r="52" spans="1:46" s="89" customFormat="1" ht="15">
      <c r="A52" s="96">
        <v>4800</v>
      </c>
      <c r="B52" s="41" t="s">
        <v>172</v>
      </c>
      <c r="C52" s="216">
        <v>77706752.46999998</v>
      </c>
      <c r="D52" s="217">
        <v>194373823.73999998</v>
      </c>
      <c r="E52" s="214">
        <v>77663.29000000004</v>
      </c>
      <c r="F52" s="208">
        <v>1372806.4299999997</v>
      </c>
      <c r="G52" s="214">
        <v>0</v>
      </c>
      <c r="H52" s="208">
        <v>0</v>
      </c>
      <c r="I52" s="214">
        <v>0</v>
      </c>
      <c r="J52" s="208">
        <v>0</v>
      </c>
      <c r="K52" s="214">
        <v>82607.57</v>
      </c>
      <c r="L52" s="208">
        <v>0</v>
      </c>
      <c r="M52" s="214">
        <v>0</v>
      </c>
      <c r="N52" s="208">
        <v>3232576.6</v>
      </c>
      <c r="O52" s="214">
        <v>0</v>
      </c>
      <c r="P52" s="208">
        <v>0</v>
      </c>
      <c r="Q52" s="214">
        <v>0</v>
      </c>
      <c r="R52" s="208">
        <v>10260458.37</v>
      </c>
      <c r="S52" s="226">
        <v>708100.53</v>
      </c>
      <c r="T52" s="225">
        <v>1099868.32</v>
      </c>
      <c r="U52" s="214">
        <v>0</v>
      </c>
      <c r="V52" s="208">
        <v>0</v>
      </c>
      <c r="W52" s="214">
        <v>410987.2099999991</v>
      </c>
      <c r="X52" s="208">
        <v>-9390202.82</v>
      </c>
      <c r="Y52" s="214">
        <v>366812.93</v>
      </c>
      <c r="Z52" s="208">
        <v>2296.55</v>
      </c>
      <c r="AA52" s="214">
        <v>15270823.49</v>
      </c>
      <c r="AB52" s="208">
        <v>12622634.08</v>
      </c>
      <c r="AC52" s="214">
        <v>30086617.249999993</v>
      </c>
      <c r="AD52" s="208">
        <v>149891648.04999998</v>
      </c>
      <c r="AE52" s="214">
        <v>3874707.340000003</v>
      </c>
      <c r="AF52" s="208">
        <v>6189238.74</v>
      </c>
      <c r="AG52" s="214">
        <v>582876.31</v>
      </c>
      <c r="AH52" s="208">
        <v>1207708.63</v>
      </c>
      <c r="AI52" s="214">
        <v>17667127.629999988</v>
      </c>
      <c r="AJ52" s="208">
        <v>17132308.28</v>
      </c>
      <c r="AK52" s="231">
        <v>4303047.92</v>
      </c>
      <c r="AL52" s="238">
        <v>0</v>
      </c>
      <c r="AM52" s="214">
        <v>0</v>
      </c>
      <c r="AN52" s="208">
        <v>0</v>
      </c>
      <c r="AO52" s="214">
        <v>8578428.92</v>
      </c>
      <c r="AP52" s="208">
        <v>752482.5100000007</v>
      </c>
      <c r="AQ52" s="214">
        <v>0</v>
      </c>
      <c r="AR52" s="197">
        <v>0</v>
      </c>
      <c r="AS52" s="196"/>
      <c r="AT52" s="196"/>
    </row>
    <row r="53" spans="1:46" s="185" customFormat="1" ht="15">
      <c r="A53" s="96">
        <v>900008</v>
      </c>
      <c r="B53" s="39" t="s">
        <v>158</v>
      </c>
      <c r="C53" s="220">
        <v>223857910.25000003</v>
      </c>
      <c r="D53" s="221">
        <v>172055199.42</v>
      </c>
      <c r="E53" s="213">
        <v>1681708.8299999998</v>
      </c>
      <c r="F53" s="207">
        <v>786521.1400000001</v>
      </c>
      <c r="G53" s="213">
        <v>1476046.62</v>
      </c>
      <c r="H53" s="207">
        <v>2328545.63</v>
      </c>
      <c r="I53" s="213">
        <v>151340.81</v>
      </c>
      <c r="J53" s="207">
        <v>-12743342.240000002</v>
      </c>
      <c r="K53" s="213">
        <v>2837.29</v>
      </c>
      <c r="L53" s="207">
        <v>20269.330000000016</v>
      </c>
      <c r="M53" s="213">
        <v>2982084.92</v>
      </c>
      <c r="N53" s="207">
        <v>0</v>
      </c>
      <c r="O53" s="213">
        <v>0</v>
      </c>
      <c r="P53" s="207">
        <v>0</v>
      </c>
      <c r="Q53" s="213">
        <v>4693015.73</v>
      </c>
      <c r="R53" s="207">
        <v>0</v>
      </c>
      <c r="S53" s="213">
        <v>502699.24</v>
      </c>
      <c r="T53" s="207">
        <v>697618.24</v>
      </c>
      <c r="U53" s="213">
        <v>63381.72</v>
      </c>
      <c r="V53" s="207">
        <v>-87152.41</v>
      </c>
      <c r="W53" s="213">
        <v>0</v>
      </c>
      <c r="X53" s="207">
        <v>0</v>
      </c>
      <c r="Y53" s="213">
        <v>5000</v>
      </c>
      <c r="Z53" s="207">
        <v>0</v>
      </c>
      <c r="AA53" s="213">
        <v>17824474.51</v>
      </c>
      <c r="AB53" s="207">
        <v>13585607.01</v>
      </c>
      <c r="AC53" s="213">
        <v>149888329.74</v>
      </c>
      <c r="AD53" s="207">
        <v>141002726.49</v>
      </c>
      <c r="AE53" s="213">
        <v>9706998.440000001</v>
      </c>
      <c r="AF53" s="207">
        <v>608983.6699999999</v>
      </c>
      <c r="AG53" s="213">
        <v>341355.53</v>
      </c>
      <c r="AH53" s="207">
        <v>950069.29</v>
      </c>
      <c r="AI53" s="213">
        <v>26807703.010000005</v>
      </c>
      <c r="AJ53" s="207">
        <v>17365762.96</v>
      </c>
      <c r="AK53" s="162">
        <v>0</v>
      </c>
      <c r="AL53" s="236">
        <v>0</v>
      </c>
      <c r="AM53" s="213">
        <v>0</v>
      </c>
      <c r="AN53" s="207">
        <v>0</v>
      </c>
      <c r="AO53" s="213">
        <v>7588876.819999998</v>
      </c>
      <c r="AP53" s="207">
        <v>7346437.820000001</v>
      </c>
      <c r="AQ53" s="213">
        <v>142057.0399999926</v>
      </c>
      <c r="AR53" s="195">
        <v>193152.490000002</v>
      </c>
      <c r="AS53" s="209"/>
      <c r="AT53" s="209"/>
    </row>
    <row r="54" spans="1:46" s="89" customFormat="1" ht="15">
      <c r="A54" s="90">
        <v>8008</v>
      </c>
      <c r="B54" s="41" t="s">
        <v>173</v>
      </c>
      <c r="C54" s="216">
        <v>1627387.4300000002</v>
      </c>
      <c r="D54" s="217">
        <v>-10414796.610000003</v>
      </c>
      <c r="E54" s="214">
        <v>0</v>
      </c>
      <c r="F54" s="208">
        <v>0</v>
      </c>
      <c r="G54" s="214">
        <v>1476046.62</v>
      </c>
      <c r="H54" s="208">
        <v>2328545.63</v>
      </c>
      <c r="I54" s="214">
        <v>151340.81</v>
      </c>
      <c r="J54" s="208">
        <v>-12743342.240000002</v>
      </c>
      <c r="K54" s="214">
        <v>0</v>
      </c>
      <c r="L54" s="208">
        <v>0</v>
      </c>
      <c r="M54" s="214">
        <v>0</v>
      </c>
      <c r="N54" s="208">
        <v>0</v>
      </c>
      <c r="O54" s="214">
        <v>0</v>
      </c>
      <c r="P54" s="208">
        <v>0</v>
      </c>
      <c r="Q54" s="214">
        <v>0</v>
      </c>
      <c r="R54" s="208">
        <v>0</v>
      </c>
      <c r="S54" s="214">
        <v>0</v>
      </c>
      <c r="T54" s="208">
        <v>0</v>
      </c>
      <c r="U54" s="214">
        <v>0</v>
      </c>
      <c r="V54" s="208">
        <v>0</v>
      </c>
      <c r="W54" s="214">
        <v>0</v>
      </c>
      <c r="X54" s="208">
        <v>0</v>
      </c>
      <c r="Y54" s="214">
        <v>0</v>
      </c>
      <c r="Z54" s="208">
        <v>0</v>
      </c>
      <c r="AA54" s="214">
        <v>0</v>
      </c>
      <c r="AB54" s="208">
        <v>0</v>
      </c>
      <c r="AC54" s="214">
        <v>0</v>
      </c>
      <c r="AD54" s="208">
        <v>0</v>
      </c>
      <c r="AE54" s="214">
        <v>0</v>
      </c>
      <c r="AF54" s="208">
        <v>0</v>
      </c>
      <c r="AG54" s="214">
        <v>0</v>
      </c>
      <c r="AH54" s="208">
        <v>0</v>
      </c>
      <c r="AI54" s="214">
        <v>0</v>
      </c>
      <c r="AJ54" s="208">
        <v>0</v>
      </c>
      <c r="AK54" s="163">
        <v>0</v>
      </c>
      <c r="AL54" s="235">
        <v>0</v>
      </c>
      <c r="AM54" s="214">
        <v>0</v>
      </c>
      <c r="AN54" s="208">
        <v>0</v>
      </c>
      <c r="AO54" s="214">
        <v>0</v>
      </c>
      <c r="AP54" s="208">
        <v>0</v>
      </c>
      <c r="AQ54" s="214">
        <v>0</v>
      </c>
      <c r="AR54" s="197">
        <v>0</v>
      </c>
      <c r="AS54" s="196"/>
      <c r="AT54" s="196"/>
    </row>
    <row r="55" spans="1:46" s="89" customFormat="1" ht="15">
      <c r="A55" s="40">
        <v>2131</v>
      </c>
      <c r="B55" s="41" t="s">
        <v>170</v>
      </c>
      <c r="C55" s="216">
        <v>151340.81</v>
      </c>
      <c r="D55" s="217">
        <v>8238031.22</v>
      </c>
      <c r="E55" s="214">
        <v>0</v>
      </c>
      <c r="F55" s="208">
        <v>0</v>
      </c>
      <c r="G55" s="214">
        <v>0</v>
      </c>
      <c r="H55" s="208">
        <v>0</v>
      </c>
      <c r="I55" s="214">
        <v>151340.81</v>
      </c>
      <c r="J55" s="208">
        <v>8238031.22</v>
      </c>
      <c r="K55" s="214">
        <v>0</v>
      </c>
      <c r="L55" s="208">
        <v>0</v>
      </c>
      <c r="M55" s="214">
        <v>0</v>
      </c>
      <c r="N55" s="208">
        <v>0</v>
      </c>
      <c r="O55" s="214">
        <v>0</v>
      </c>
      <c r="P55" s="208">
        <v>0</v>
      </c>
      <c r="Q55" s="214">
        <v>0</v>
      </c>
      <c r="R55" s="208">
        <v>0</v>
      </c>
      <c r="S55" s="226">
        <v>0</v>
      </c>
      <c r="T55" s="225">
        <v>0</v>
      </c>
      <c r="U55" s="214">
        <v>0</v>
      </c>
      <c r="V55" s="208">
        <v>0</v>
      </c>
      <c r="W55" s="214">
        <v>0</v>
      </c>
      <c r="X55" s="208">
        <v>0</v>
      </c>
      <c r="Y55" s="214">
        <v>0</v>
      </c>
      <c r="Z55" s="208">
        <v>0</v>
      </c>
      <c r="AA55" s="214">
        <v>0</v>
      </c>
      <c r="AB55" s="208">
        <v>0</v>
      </c>
      <c r="AC55" s="214">
        <v>0</v>
      </c>
      <c r="AD55" s="208">
        <v>0</v>
      </c>
      <c r="AE55" s="214">
        <v>0</v>
      </c>
      <c r="AF55" s="208">
        <v>0</v>
      </c>
      <c r="AG55" s="214">
        <v>0</v>
      </c>
      <c r="AH55" s="208">
        <v>0</v>
      </c>
      <c r="AI55" s="214">
        <v>0</v>
      </c>
      <c r="AJ55" s="208">
        <v>0</v>
      </c>
      <c r="AK55" s="163">
        <v>0</v>
      </c>
      <c r="AL55" s="235">
        <v>0</v>
      </c>
      <c r="AM55" s="214">
        <v>0</v>
      </c>
      <c r="AN55" s="208">
        <v>0</v>
      </c>
      <c r="AO55" s="214">
        <v>0</v>
      </c>
      <c r="AP55" s="208">
        <v>0</v>
      </c>
      <c r="AQ55" s="214">
        <v>0</v>
      </c>
      <c r="AR55" s="197">
        <v>0</v>
      </c>
      <c r="AS55" s="196"/>
      <c r="AT55" s="196"/>
    </row>
    <row r="56" spans="1:46" s="89" customFormat="1" ht="15">
      <c r="A56" s="95">
        <v>2132</v>
      </c>
      <c r="B56" s="41" t="s">
        <v>171</v>
      </c>
      <c r="C56" s="216">
        <v>1476046.62</v>
      </c>
      <c r="D56" s="217">
        <v>-18652827.830000002</v>
      </c>
      <c r="E56" s="214">
        <v>0</v>
      </c>
      <c r="F56" s="208">
        <v>0</v>
      </c>
      <c r="G56" s="214">
        <v>1476046.62</v>
      </c>
      <c r="H56" s="208">
        <v>2328545.63</v>
      </c>
      <c r="I56" s="214">
        <v>0</v>
      </c>
      <c r="J56" s="208">
        <v>-20981373.46</v>
      </c>
      <c r="K56" s="214">
        <v>0</v>
      </c>
      <c r="L56" s="208">
        <v>0</v>
      </c>
      <c r="M56" s="214">
        <v>0</v>
      </c>
      <c r="N56" s="208">
        <v>0</v>
      </c>
      <c r="O56" s="214">
        <v>0</v>
      </c>
      <c r="P56" s="208">
        <v>0</v>
      </c>
      <c r="Q56" s="214">
        <v>0</v>
      </c>
      <c r="R56" s="208">
        <v>0</v>
      </c>
      <c r="S56" s="226">
        <v>0</v>
      </c>
      <c r="T56" s="225">
        <v>0</v>
      </c>
      <c r="U56" s="214">
        <v>0</v>
      </c>
      <c r="V56" s="208">
        <v>0</v>
      </c>
      <c r="W56" s="214">
        <v>0</v>
      </c>
      <c r="X56" s="208">
        <v>0</v>
      </c>
      <c r="Y56" s="214">
        <v>0</v>
      </c>
      <c r="Z56" s="208">
        <v>0</v>
      </c>
      <c r="AA56" s="214">
        <v>0</v>
      </c>
      <c r="AB56" s="208">
        <v>0</v>
      </c>
      <c r="AC56" s="214">
        <v>0</v>
      </c>
      <c r="AD56" s="208">
        <v>0</v>
      </c>
      <c r="AE56" s="214">
        <v>0</v>
      </c>
      <c r="AF56" s="208">
        <v>0</v>
      </c>
      <c r="AG56" s="214">
        <v>0</v>
      </c>
      <c r="AH56" s="208">
        <v>0</v>
      </c>
      <c r="AI56" s="214">
        <v>0</v>
      </c>
      <c r="AJ56" s="208">
        <v>0</v>
      </c>
      <c r="AK56" s="163">
        <v>0</v>
      </c>
      <c r="AL56" s="235">
        <v>0</v>
      </c>
      <c r="AM56" s="214">
        <v>0</v>
      </c>
      <c r="AN56" s="208">
        <v>0</v>
      </c>
      <c r="AO56" s="214">
        <v>0</v>
      </c>
      <c r="AP56" s="208">
        <v>0</v>
      </c>
      <c r="AQ56" s="214">
        <v>0</v>
      </c>
      <c r="AR56" s="197">
        <v>0</v>
      </c>
      <c r="AS56" s="196"/>
      <c r="AT56" s="196"/>
    </row>
    <row r="57" spans="1:46" s="89" customFormat="1" ht="15">
      <c r="A57" s="90">
        <v>8009</v>
      </c>
      <c r="B57" s="41" t="s">
        <v>174</v>
      </c>
      <c r="C57" s="216">
        <v>222230522.82000002</v>
      </c>
      <c r="D57" s="217">
        <v>182469996.03</v>
      </c>
      <c r="E57" s="214">
        <v>1681708.8299999998</v>
      </c>
      <c r="F57" s="208">
        <v>786521.1400000001</v>
      </c>
      <c r="G57" s="214">
        <v>0</v>
      </c>
      <c r="H57" s="208">
        <v>0</v>
      </c>
      <c r="I57" s="214">
        <v>0</v>
      </c>
      <c r="J57" s="208">
        <v>0</v>
      </c>
      <c r="K57" s="214">
        <v>2837.29</v>
      </c>
      <c r="L57" s="208">
        <v>20269.330000000016</v>
      </c>
      <c r="M57" s="214">
        <v>2982084.92</v>
      </c>
      <c r="N57" s="208">
        <v>0</v>
      </c>
      <c r="O57" s="214">
        <v>0</v>
      </c>
      <c r="P57" s="208">
        <v>0</v>
      </c>
      <c r="Q57" s="214">
        <v>4693015.73</v>
      </c>
      <c r="R57" s="208">
        <v>0</v>
      </c>
      <c r="S57" s="226">
        <v>502699.24</v>
      </c>
      <c r="T57" s="225">
        <v>697618.24</v>
      </c>
      <c r="U57" s="214">
        <v>63381.72</v>
      </c>
      <c r="V57" s="208">
        <v>-87152.41</v>
      </c>
      <c r="W57" s="214">
        <v>0</v>
      </c>
      <c r="X57" s="208">
        <v>0</v>
      </c>
      <c r="Y57" s="214">
        <v>5000</v>
      </c>
      <c r="Z57" s="208">
        <v>0</v>
      </c>
      <c r="AA57" s="214">
        <v>17824474.51</v>
      </c>
      <c r="AB57" s="208">
        <v>13585607.01</v>
      </c>
      <c r="AC57" s="214">
        <v>149888329.74</v>
      </c>
      <c r="AD57" s="208">
        <v>141002726.49</v>
      </c>
      <c r="AE57" s="214">
        <v>9706998.440000001</v>
      </c>
      <c r="AF57" s="208">
        <v>608983.6699999999</v>
      </c>
      <c r="AG57" s="214">
        <v>341355.53</v>
      </c>
      <c r="AH57" s="208">
        <v>950069.29</v>
      </c>
      <c r="AI57" s="214">
        <v>26807703.010000005</v>
      </c>
      <c r="AJ57" s="208">
        <v>17365762.96</v>
      </c>
      <c r="AK57" s="163">
        <v>0</v>
      </c>
      <c r="AL57" s="238">
        <v>0</v>
      </c>
      <c r="AM57" s="214">
        <v>0</v>
      </c>
      <c r="AN57" s="208">
        <v>0</v>
      </c>
      <c r="AO57" s="214">
        <v>7588876.819999998</v>
      </c>
      <c r="AP57" s="208">
        <v>7346437.820000001</v>
      </c>
      <c r="AQ57" s="214">
        <v>142057.0399999926</v>
      </c>
      <c r="AR57" s="197">
        <v>193152.490000002</v>
      </c>
      <c r="AS57" s="196"/>
      <c r="AT57" s="196"/>
    </row>
    <row r="58" spans="1:46" s="185" customFormat="1" ht="15">
      <c r="A58" s="90">
        <v>900009</v>
      </c>
      <c r="B58" s="43" t="s">
        <v>175</v>
      </c>
      <c r="C58" s="218">
        <v>-143326362.15000004</v>
      </c>
      <c r="D58" s="219">
        <v>24368755.129999995</v>
      </c>
      <c r="E58" s="198">
        <v>-1604045.5399999998</v>
      </c>
      <c r="F58" s="200">
        <v>586285.2899999996</v>
      </c>
      <c r="G58" s="198">
        <v>1348749.0099999998</v>
      </c>
      <c r="H58" s="200">
        <v>-278414.81999999983</v>
      </c>
      <c r="I58" s="198">
        <v>-151340.81</v>
      </c>
      <c r="J58" s="200">
        <v>12743342.240000002</v>
      </c>
      <c r="K58" s="198">
        <v>79770.28000000001</v>
      </c>
      <c r="L58" s="200">
        <v>-20269.330000000016</v>
      </c>
      <c r="M58" s="198">
        <v>-2982084.92</v>
      </c>
      <c r="N58" s="200">
        <v>3232576.6</v>
      </c>
      <c r="O58" s="198">
        <v>0</v>
      </c>
      <c r="P58" s="200">
        <v>0</v>
      </c>
      <c r="Q58" s="198">
        <v>-4693015.73</v>
      </c>
      <c r="R58" s="200">
        <v>10260458.37</v>
      </c>
      <c r="S58" s="198">
        <v>205401.29000000004</v>
      </c>
      <c r="T58" s="200">
        <v>402250.0800000001</v>
      </c>
      <c r="U58" s="198">
        <v>-63381.72</v>
      </c>
      <c r="V58" s="200">
        <v>87152.41</v>
      </c>
      <c r="W58" s="198">
        <v>410987.2099999991</v>
      </c>
      <c r="X58" s="200">
        <v>-9390202.82</v>
      </c>
      <c r="Y58" s="198">
        <v>361812.93</v>
      </c>
      <c r="Z58" s="200">
        <v>2296.55</v>
      </c>
      <c r="AA58" s="198">
        <v>-2553651.0200000014</v>
      </c>
      <c r="AB58" s="200">
        <v>-962972.9299999997</v>
      </c>
      <c r="AC58" s="198">
        <v>-119801712.49000001</v>
      </c>
      <c r="AD58" s="200">
        <v>8888921.559999973</v>
      </c>
      <c r="AE58" s="198">
        <v>-5832291.099999998</v>
      </c>
      <c r="AF58" s="200">
        <v>5580255.07</v>
      </c>
      <c r="AG58" s="198">
        <v>241520.78000000003</v>
      </c>
      <c r="AH58" s="200">
        <v>257639.33999999985</v>
      </c>
      <c r="AI58" s="198">
        <v>-9140575.380000018</v>
      </c>
      <c r="AJ58" s="200">
        <v>-233454.6799999997</v>
      </c>
      <c r="AK58" s="220">
        <v>4303047.92</v>
      </c>
      <c r="AL58" s="236">
        <v>0</v>
      </c>
      <c r="AM58" s="198">
        <v>0</v>
      </c>
      <c r="AN58" s="200">
        <v>0</v>
      </c>
      <c r="AO58" s="213">
        <v>989552.1000000015</v>
      </c>
      <c r="AP58" s="207">
        <v>-6593955.3100000005</v>
      </c>
      <c r="AQ58" s="213">
        <v>-142057.0399999926</v>
      </c>
      <c r="AR58" s="195">
        <v>-193152.490000002</v>
      </c>
      <c r="AS58" s="209"/>
      <c r="AT58" s="209"/>
    </row>
    <row r="59" spans="1:46" s="89" customFormat="1" ht="15">
      <c r="A59" s="90"/>
      <c r="B59" s="43"/>
      <c r="C59" s="216">
        <v>0</v>
      </c>
      <c r="D59" s="217">
        <v>0</v>
      </c>
      <c r="E59" s="214"/>
      <c r="F59" s="208"/>
      <c r="G59" s="214"/>
      <c r="H59" s="208"/>
      <c r="I59" s="214"/>
      <c r="J59" s="208"/>
      <c r="K59" s="214"/>
      <c r="L59" s="208"/>
      <c r="M59" s="214"/>
      <c r="N59" s="208"/>
      <c r="O59" s="214"/>
      <c r="P59" s="208"/>
      <c r="Q59" s="214"/>
      <c r="R59" s="208"/>
      <c r="S59" s="214"/>
      <c r="T59" s="208"/>
      <c r="U59" s="214"/>
      <c r="V59" s="208"/>
      <c r="W59" s="214"/>
      <c r="X59" s="208"/>
      <c r="Y59" s="214"/>
      <c r="Z59" s="208"/>
      <c r="AA59" s="214"/>
      <c r="AB59" s="208"/>
      <c r="AC59" s="214"/>
      <c r="AD59" s="208"/>
      <c r="AE59" s="214"/>
      <c r="AF59" s="208"/>
      <c r="AG59" s="214"/>
      <c r="AH59" s="208"/>
      <c r="AI59" s="214"/>
      <c r="AJ59" s="208"/>
      <c r="AK59" s="163"/>
      <c r="AL59" s="238"/>
      <c r="AM59" s="214"/>
      <c r="AN59" s="208"/>
      <c r="AO59" s="214"/>
      <c r="AP59" s="208"/>
      <c r="AQ59" s="214"/>
      <c r="AR59" s="197"/>
      <c r="AS59" s="196"/>
      <c r="AT59" s="196"/>
    </row>
    <row r="60" spans="1:46" s="185" customFormat="1" ht="22.5">
      <c r="A60" s="90">
        <v>9000010</v>
      </c>
      <c r="B60" s="88" t="s">
        <v>176</v>
      </c>
      <c r="C60" s="220">
        <v>-59781682.119310915</v>
      </c>
      <c r="D60" s="221">
        <v>538289414.1700007</v>
      </c>
      <c r="E60" s="213">
        <v>-4477.039999978617</v>
      </c>
      <c r="F60" s="207">
        <v>-387019.65000001295</v>
      </c>
      <c r="G60" s="213">
        <v>1701125.3499999847</v>
      </c>
      <c r="H60" s="207">
        <v>-478430.1500000204</v>
      </c>
      <c r="I60" s="213">
        <v>-70928067.44000012</v>
      </c>
      <c r="J60" s="207">
        <v>407391989.94</v>
      </c>
      <c r="K60" s="213">
        <v>542326.9100000008</v>
      </c>
      <c r="L60" s="207">
        <v>373099.5300000008</v>
      </c>
      <c r="M60" s="213">
        <v>-99418.03000000026</v>
      </c>
      <c r="N60" s="207">
        <v>-1850642.83999999</v>
      </c>
      <c r="O60" s="213">
        <v>0</v>
      </c>
      <c r="P60" s="207">
        <v>0</v>
      </c>
      <c r="Q60" s="213">
        <v>25128263.729999986</v>
      </c>
      <c r="R60" s="207">
        <v>-3551388.4600000065</v>
      </c>
      <c r="S60" s="213">
        <v>3298464.419999986</v>
      </c>
      <c r="T60" s="207">
        <v>4421111.050000008</v>
      </c>
      <c r="U60" s="213">
        <v>648960.6900000003</v>
      </c>
      <c r="V60" s="207">
        <v>496172.86999999976</v>
      </c>
      <c r="W60" s="213">
        <v>8020281.920689663</v>
      </c>
      <c r="X60" s="207">
        <v>-1402417.0999999885</v>
      </c>
      <c r="Y60" s="213">
        <v>1727437.4599999993</v>
      </c>
      <c r="Z60" s="207">
        <v>2473017.910000002</v>
      </c>
      <c r="AA60" s="213">
        <v>4377958.109999994</v>
      </c>
      <c r="AB60" s="207">
        <v>1202963.4000000032</v>
      </c>
      <c r="AC60" s="213">
        <v>-12577146.009999976</v>
      </c>
      <c r="AD60" s="207">
        <v>38973851.07999997</v>
      </c>
      <c r="AE60" s="213">
        <v>2079445.1800000211</v>
      </c>
      <c r="AF60" s="207">
        <v>6552007.539999992</v>
      </c>
      <c r="AG60" s="213">
        <v>1346374.2800000003</v>
      </c>
      <c r="AH60" s="207">
        <v>107800.7899999998</v>
      </c>
      <c r="AI60" s="213">
        <v>-6530414.83000002</v>
      </c>
      <c r="AJ60" s="207">
        <v>4893654.02</v>
      </c>
      <c r="AK60" s="162">
        <v>16441439.489999989</v>
      </c>
      <c r="AL60" s="239">
        <v>9729448.69</v>
      </c>
      <c r="AM60" s="213">
        <v>-24090614.540000007</v>
      </c>
      <c r="AN60" s="207">
        <v>71623510.87999998</v>
      </c>
      <c r="AO60" s="213">
        <v>3113160.4499999974</v>
      </c>
      <c r="AP60" s="207">
        <v>7484957.73</v>
      </c>
      <c r="AQ60" s="213">
        <v>855401.7100000009</v>
      </c>
      <c r="AR60" s="195">
        <v>-34824.370000000374</v>
      </c>
      <c r="AS60" s="209"/>
      <c r="AT60" s="209"/>
    </row>
    <row r="61" spans="1:46" s="89" customFormat="1" ht="15">
      <c r="A61" s="90"/>
      <c r="B61" s="43"/>
      <c r="C61" s="216">
        <v>0</v>
      </c>
      <c r="D61" s="217">
        <v>0</v>
      </c>
      <c r="E61" s="214"/>
      <c r="F61" s="208"/>
      <c r="G61" s="214"/>
      <c r="H61" s="208"/>
      <c r="I61" s="214"/>
      <c r="J61" s="208"/>
      <c r="K61" s="214"/>
      <c r="L61" s="208"/>
      <c r="M61" s="214"/>
      <c r="N61" s="208"/>
      <c r="O61" s="214"/>
      <c r="P61" s="208"/>
      <c r="Q61" s="214"/>
      <c r="R61" s="208"/>
      <c r="S61" s="214"/>
      <c r="T61" s="208"/>
      <c r="U61" s="214"/>
      <c r="V61" s="208"/>
      <c r="W61" s="214"/>
      <c r="X61" s="208"/>
      <c r="Y61" s="214"/>
      <c r="Z61" s="208"/>
      <c r="AA61" s="214"/>
      <c r="AB61" s="208"/>
      <c r="AC61" s="214"/>
      <c r="AD61" s="208"/>
      <c r="AE61" s="214"/>
      <c r="AF61" s="208"/>
      <c r="AG61" s="214"/>
      <c r="AH61" s="208"/>
      <c r="AI61" s="214"/>
      <c r="AJ61" s="208"/>
      <c r="AK61" s="163"/>
      <c r="AL61" s="238"/>
      <c r="AM61" s="214"/>
      <c r="AN61" s="208"/>
      <c r="AO61" s="214"/>
      <c r="AP61" s="208"/>
      <c r="AQ61" s="214"/>
      <c r="AR61" s="197"/>
      <c r="AS61" s="196"/>
      <c r="AT61" s="196"/>
    </row>
    <row r="62" spans="1:46" s="185" customFormat="1" ht="15">
      <c r="A62" s="90">
        <v>9000011</v>
      </c>
      <c r="B62" s="43" t="s">
        <v>177</v>
      </c>
      <c r="C62" s="222">
        <v>2588189305.1099997</v>
      </c>
      <c r="D62" s="223">
        <v>2040170442.2499995</v>
      </c>
      <c r="E62" s="213">
        <v>24303822.499999985</v>
      </c>
      <c r="F62" s="207">
        <v>24690842.15</v>
      </c>
      <c r="G62" s="213">
        <v>4069443.07999998</v>
      </c>
      <c r="H62" s="207">
        <v>4547873.23</v>
      </c>
      <c r="I62" s="213">
        <v>2023800964.4999995</v>
      </c>
      <c r="J62" s="207">
        <v>1616408974.5599995</v>
      </c>
      <c r="K62" s="213">
        <v>1647553.430000008</v>
      </c>
      <c r="L62" s="207">
        <v>1274453.9000000074</v>
      </c>
      <c r="M62" s="213">
        <v>3499419.31</v>
      </c>
      <c r="N62" s="207">
        <v>5350062.14999999</v>
      </c>
      <c r="O62" s="213">
        <v>385352.17</v>
      </c>
      <c r="P62" s="207">
        <v>385352.17</v>
      </c>
      <c r="Q62" s="213">
        <v>18424991.909999996</v>
      </c>
      <c r="R62" s="207">
        <v>21976380.37</v>
      </c>
      <c r="S62" s="227">
        <v>8800036.580000008</v>
      </c>
      <c r="T62" s="181">
        <v>4378925.529999999</v>
      </c>
      <c r="U62" s="213">
        <v>1722897.0299999998</v>
      </c>
      <c r="V62" s="207">
        <v>1226724.16</v>
      </c>
      <c r="W62" s="213">
        <v>57438768.48000001</v>
      </c>
      <c r="X62" s="207">
        <v>58841185.58</v>
      </c>
      <c r="Y62" s="213">
        <v>18782444.21</v>
      </c>
      <c r="Z62" s="207">
        <v>16309426.299999997</v>
      </c>
      <c r="AA62" s="213">
        <v>7045740.170000003</v>
      </c>
      <c r="AB62" s="207">
        <v>5842776.77</v>
      </c>
      <c r="AC62" s="213">
        <v>166511265.02999997</v>
      </c>
      <c r="AD62" s="207">
        <v>127537413.95</v>
      </c>
      <c r="AE62" s="213">
        <v>11284931.909999989</v>
      </c>
      <c r="AF62" s="207">
        <v>4732924.369999998</v>
      </c>
      <c r="AG62" s="213">
        <v>37015951.64</v>
      </c>
      <c r="AH62" s="207">
        <v>36908150.85</v>
      </c>
      <c r="AI62" s="213">
        <v>64858933.06999999</v>
      </c>
      <c r="AJ62" s="207">
        <v>59965279.05</v>
      </c>
      <c r="AK62" s="162">
        <v>31045989.32</v>
      </c>
      <c r="AL62" s="236">
        <v>21316540.63</v>
      </c>
      <c r="AM62" s="213">
        <v>89615001.30999997</v>
      </c>
      <c r="AN62" s="207">
        <v>17991490.43</v>
      </c>
      <c r="AO62" s="213">
        <v>14133394.54</v>
      </c>
      <c r="AP62" s="207">
        <v>6648436.81</v>
      </c>
      <c r="AQ62" s="213">
        <v>3802404.9199999995</v>
      </c>
      <c r="AR62" s="195">
        <v>3837229.29</v>
      </c>
      <c r="AS62" s="209"/>
      <c r="AT62" s="209"/>
    </row>
    <row r="63" spans="1:46" s="185" customFormat="1" ht="15">
      <c r="A63" s="97">
        <v>9000012</v>
      </c>
      <c r="B63" s="45" t="s">
        <v>178</v>
      </c>
      <c r="C63" s="204">
        <v>2528407622.990689</v>
      </c>
      <c r="D63" s="210">
        <v>2588189305.1099997</v>
      </c>
      <c r="E63" s="215">
        <v>24299345.46000001</v>
      </c>
      <c r="F63" s="224">
        <v>24303822.499999985</v>
      </c>
      <c r="G63" s="215">
        <v>5770568.429999964</v>
      </c>
      <c r="H63" s="224">
        <v>4069443.07999998</v>
      </c>
      <c r="I63" s="215">
        <v>1952872897.0599995</v>
      </c>
      <c r="J63" s="224">
        <v>2023800964.4999995</v>
      </c>
      <c r="K63" s="215">
        <v>2189880.340000009</v>
      </c>
      <c r="L63" s="224">
        <v>1647553.430000008</v>
      </c>
      <c r="M63" s="215">
        <v>3400001.28</v>
      </c>
      <c r="N63" s="224">
        <v>3499419.31</v>
      </c>
      <c r="O63" s="215">
        <v>385352.17</v>
      </c>
      <c r="P63" s="224">
        <v>385352.17</v>
      </c>
      <c r="Q63" s="215">
        <v>43553255.639999986</v>
      </c>
      <c r="R63" s="224">
        <v>18424991.909999996</v>
      </c>
      <c r="S63" s="228">
        <v>12098500.999999993</v>
      </c>
      <c r="T63" s="229">
        <v>8800036.580000008</v>
      </c>
      <c r="U63" s="215">
        <v>2371857.72</v>
      </c>
      <c r="V63" s="224">
        <v>1722897.0299999998</v>
      </c>
      <c r="W63" s="215">
        <v>65459050.40068968</v>
      </c>
      <c r="X63" s="224">
        <v>57438768.48000001</v>
      </c>
      <c r="Y63" s="215">
        <v>20509881.67</v>
      </c>
      <c r="Z63" s="224">
        <v>18782444.21</v>
      </c>
      <c r="AA63" s="215">
        <v>11423698.279999997</v>
      </c>
      <c r="AB63" s="224">
        <v>7045740.170000003</v>
      </c>
      <c r="AC63" s="215">
        <v>153934119.01999998</v>
      </c>
      <c r="AD63" s="224">
        <v>166511265.02999997</v>
      </c>
      <c r="AE63" s="215">
        <v>13364377.090000011</v>
      </c>
      <c r="AF63" s="224">
        <v>11284931.909999989</v>
      </c>
      <c r="AG63" s="215">
        <v>38362325.92</v>
      </c>
      <c r="AH63" s="224">
        <v>37015951.64</v>
      </c>
      <c r="AI63" s="215">
        <v>58328518.23999997</v>
      </c>
      <c r="AJ63" s="224">
        <v>64858933.06999999</v>
      </c>
      <c r="AK63" s="233">
        <v>32655244.88</v>
      </c>
      <c r="AL63" s="240">
        <v>31045989.32</v>
      </c>
      <c r="AM63" s="215">
        <v>65524386.769999966</v>
      </c>
      <c r="AN63" s="224">
        <v>89615001.30999997</v>
      </c>
      <c r="AO63" s="215">
        <v>17246554.989999995</v>
      </c>
      <c r="AP63" s="224">
        <v>14133394.54</v>
      </c>
      <c r="AQ63" s="215">
        <v>4657806.630000001</v>
      </c>
      <c r="AR63" s="205">
        <v>3802404.9199999995</v>
      </c>
      <c r="AS63" s="209"/>
      <c r="AT63" s="209"/>
    </row>
    <row r="64" spans="1:46" s="89" customFormat="1" ht="15">
      <c r="A64" s="178"/>
      <c r="B64" s="43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196"/>
      <c r="AT64" s="196"/>
    </row>
    <row r="65" spans="1:46" s="89" customFormat="1" ht="15">
      <c r="A65" s="178"/>
      <c r="B65" s="194"/>
      <c r="C65" s="206"/>
      <c r="D65" s="206"/>
      <c r="E65" s="207"/>
      <c r="F65" s="207"/>
      <c r="G65" s="208"/>
      <c r="H65" s="208"/>
      <c r="I65" s="208"/>
      <c r="J65" s="208"/>
      <c r="K65" s="208"/>
      <c r="L65" s="208"/>
      <c r="M65" s="207"/>
      <c r="N65" s="207"/>
      <c r="O65" s="207"/>
      <c r="P65" s="207"/>
      <c r="Q65" s="207"/>
      <c r="R65" s="207"/>
      <c r="S65" s="181"/>
      <c r="T65" s="181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9"/>
      <c r="AL65" s="207"/>
      <c r="AM65" s="207"/>
      <c r="AN65" s="207"/>
      <c r="AO65" s="207"/>
      <c r="AP65" s="207"/>
      <c r="AQ65" s="207"/>
      <c r="AR65" s="207"/>
      <c r="AS65" s="196"/>
      <c r="AT65" s="196"/>
    </row>
    <row r="66" spans="1:44" s="89" customFormat="1" ht="15">
      <c r="A66" s="178"/>
      <c r="B66" s="194"/>
      <c r="C66" s="100"/>
      <c r="D66" s="77"/>
      <c r="F66" s="177"/>
      <c r="G66" s="177"/>
      <c r="H66" s="180"/>
      <c r="I66" s="193"/>
      <c r="J66" s="193"/>
      <c r="K66" s="180"/>
      <c r="L66" s="180"/>
      <c r="M66" s="179"/>
      <c r="N66" s="179"/>
      <c r="O66" s="179"/>
      <c r="P66" s="179"/>
      <c r="Q66" s="179"/>
      <c r="R66" s="179"/>
      <c r="S66" s="181"/>
      <c r="T66" s="181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85"/>
      <c r="AL66" s="179"/>
      <c r="AM66" s="179"/>
      <c r="AN66" s="179"/>
      <c r="AO66" s="179"/>
      <c r="AP66" s="179"/>
      <c r="AQ66" s="179"/>
      <c r="AR66" s="179"/>
    </row>
    <row r="67" spans="1:44" s="89" customFormat="1" ht="15">
      <c r="A67" s="178"/>
      <c r="B67" s="43"/>
      <c r="C67" s="100"/>
      <c r="D67" s="100"/>
      <c r="E67" s="179"/>
      <c r="F67" s="179"/>
      <c r="G67" s="185"/>
      <c r="H67" s="180"/>
      <c r="I67" s="193"/>
      <c r="J67" s="193"/>
      <c r="K67" s="180"/>
      <c r="L67" s="180"/>
      <c r="M67" s="179"/>
      <c r="N67" s="179"/>
      <c r="O67" s="179"/>
      <c r="P67" s="179"/>
      <c r="Q67" s="179"/>
      <c r="R67" s="179"/>
      <c r="S67" s="181"/>
      <c r="T67" s="181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85"/>
      <c r="AL67" s="179"/>
      <c r="AM67" s="179"/>
      <c r="AN67" s="179"/>
      <c r="AO67" s="179"/>
      <c r="AP67" s="179"/>
      <c r="AQ67" s="179"/>
      <c r="AR67" s="179"/>
    </row>
    <row r="68" spans="1:44" s="89" customFormat="1" ht="15">
      <c r="A68" s="178"/>
      <c r="B68" s="43"/>
      <c r="C68" s="100"/>
      <c r="D68" s="100"/>
      <c r="E68" s="179"/>
      <c r="F68" s="179"/>
      <c r="H68" s="180"/>
      <c r="I68" s="193"/>
      <c r="J68" s="193"/>
      <c r="K68" s="180"/>
      <c r="L68" s="180"/>
      <c r="M68" s="179"/>
      <c r="N68" s="179"/>
      <c r="O68" s="179"/>
      <c r="P68" s="179"/>
      <c r="Q68" s="179"/>
      <c r="R68" s="179"/>
      <c r="S68" s="181"/>
      <c r="T68" s="181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85"/>
      <c r="AL68" s="179"/>
      <c r="AM68" s="179"/>
      <c r="AN68" s="179"/>
      <c r="AO68" s="179"/>
      <c r="AP68" s="179"/>
      <c r="AQ68" s="179"/>
      <c r="AR68" s="179"/>
    </row>
    <row r="69" spans="4:37" ht="15">
      <c r="D69" s="184"/>
      <c r="E69" s="184"/>
      <c r="F69" s="184"/>
      <c r="G69" s="184"/>
      <c r="I69" s="192"/>
      <c r="J69" s="192"/>
      <c r="AK69" s="179"/>
    </row>
    <row r="70" spans="3:44" ht="15">
      <c r="C70" s="98"/>
      <c r="D70" s="182"/>
      <c r="E70" s="182"/>
      <c r="F70" s="182"/>
      <c r="G70" s="182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</row>
    <row r="71" spans="3:9" ht="15">
      <c r="C71" s="183"/>
      <c r="D71" s="176"/>
      <c r="E71" s="89"/>
      <c r="F71" s="89"/>
      <c r="G71" s="89"/>
      <c r="H71" s="89"/>
      <c r="I71" s="186"/>
    </row>
    <row r="72" spans="3:9" ht="15">
      <c r="C72" s="183"/>
      <c r="E72" s="89"/>
      <c r="F72" s="89"/>
      <c r="G72" s="89"/>
      <c r="H72" s="89"/>
      <c r="I72" s="186"/>
    </row>
    <row r="73" spans="3:9" ht="15">
      <c r="C73" s="183"/>
      <c r="E73" s="89"/>
      <c r="F73" s="89"/>
      <c r="G73" s="89"/>
      <c r="H73" s="89"/>
      <c r="I73" s="186"/>
    </row>
    <row r="74" spans="3:9" ht="15">
      <c r="C74" s="183"/>
      <c r="E74" s="89"/>
      <c r="F74" s="89"/>
      <c r="G74" s="89"/>
      <c r="H74" s="89"/>
      <c r="I74" s="186"/>
    </row>
    <row r="75" spans="3:9" ht="15">
      <c r="C75" s="39"/>
      <c r="E75" s="89"/>
      <c r="F75" s="89"/>
      <c r="G75" s="89"/>
      <c r="H75" s="89"/>
      <c r="I75" s="186"/>
    </row>
    <row r="76" spans="3:9" ht="15">
      <c r="C76" s="39"/>
      <c r="E76" s="89"/>
      <c r="F76" s="89"/>
      <c r="G76" s="89"/>
      <c r="H76" s="89"/>
      <c r="I76" s="186"/>
    </row>
    <row r="77" spans="3:9" ht="15">
      <c r="C77" s="39"/>
      <c r="E77" s="89"/>
      <c r="F77" s="89"/>
      <c r="G77" s="89"/>
      <c r="H77" s="89"/>
      <c r="I77" s="186"/>
    </row>
    <row r="78" spans="3:9" ht="15">
      <c r="C78" s="39"/>
      <c r="E78" s="89"/>
      <c r="F78" s="89"/>
      <c r="G78" s="89"/>
      <c r="H78" s="89"/>
      <c r="I78" s="186"/>
    </row>
    <row r="79" spans="3:9" ht="15">
      <c r="C79" s="39"/>
      <c r="E79" s="89"/>
      <c r="F79" s="89"/>
      <c r="G79" s="89"/>
      <c r="H79" s="89"/>
      <c r="I79" s="186"/>
    </row>
    <row r="80" spans="3:9" ht="12.75" customHeight="1">
      <c r="C80" s="39"/>
      <c r="E80" s="89"/>
      <c r="F80" s="89"/>
      <c r="G80" s="89"/>
      <c r="H80" s="89"/>
      <c r="I80" s="186"/>
    </row>
    <row r="81" spans="3:9" ht="15">
      <c r="C81" s="39"/>
      <c r="E81" s="89"/>
      <c r="F81" s="89"/>
      <c r="G81" s="89"/>
      <c r="H81" s="89"/>
      <c r="I81" s="186"/>
    </row>
    <row r="82" spans="3:9" ht="15">
      <c r="C82" s="39"/>
      <c r="E82" s="89"/>
      <c r="F82" s="89"/>
      <c r="G82" s="89"/>
      <c r="H82" s="89"/>
      <c r="I82" s="186"/>
    </row>
    <row r="83" spans="3:9" ht="15">
      <c r="C83" s="39"/>
      <c r="E83" s="89"/>
      <c r="F83" s="89"/>
      <c r="G83" s="89"/>
      <c r="H83" s="89"/>
      <c r="I83" s="186"/>
    </row>
    <row r="84" spans="3:9" ht="15">
      <c r="C84" s="39"/>
      <c r="E84" s="77"/>
      <c r="F84" s="89"/>
      <c r="G84" s="89"/>
      <c r="H84" s="89"/>
      <c r="I84" s="186"/>
    </row>
    <row r="85" spans="3:9" ht="15">
      <c r="C85" s="39"/>
      <c r="E85" s="89"/>
      <c r="F85" s="89"/>
      <c r="G85" s="89"/>
      <c r="H85" s="89"/>
      <c r="I85" s="186"/>
    </row>
    <row r="86" spans="3:9" ht="15">
      <c r="C86" s="39"/>
      <c r="E86" s="89"/>
      <c r="F86" s="89"/>
      <c r="G86" s="89"/>
      <c r="H86" s="89"/>
      <c r="I86" s="186"/>
    </row>
    <row r="87" spans="3:9" ht="15">
      <c r="C87" s="39"/>
      <c r="D87" s="188"/>
      <c r="E87" s="189"/>
      <c r="F87" s="106"/>
      <c r="G87" s="190"/>
      <c r="H87" s="189"/>
      <c r="I87" s="190"/>
    </row>
    <row r="88" spans="3:9" ht="15">
      <c r="C88" s="39"/>
      <c r="E88" s="89"/>
      <c r="F88" s="89"/>
      <c r="G88" s="89"/>
      <c r="H88" s="89"/>
      <c r="I88" s="186"/>
    </row>
    <row r="89" spans="3:9" ht="15">
      <c r="C89" s="39"/>
      <c r="E89" s="89"/>
      <c r="F89" s="89"/>
      <c r="G89" s="89"/>
      <c r="H89" s="89"/>
      <c r="I89" s="186"/>
    </row>
    <row r="90" spans="3:9" ht="15">
      <c r="C90" s="39"/>
      <c r="E90" s="89"/>
      <c r="F90" s="89"/>
      <c r="G90" s="89"/>
      <c r="H90" s="89"/>
      <c r="I90" s="186"/>
    </row>
    <row r="94" spans="7:8" ht="15">
      <c r="G94" s="77"/>
      <c r="H94" s="77"/>
    </row>
    <row r="95" spans="7:8" ht="15">
      <c r="G95" s="187"/>
      <c r="H95" s="89"/>
    </row>
  </sheetData>
  <mergeCells count="22">
    <mergeCell ref="M2:N2"/>
    <mergeCell ref="A1:D1"/>
    <mergeCell ref="E2:F2"/>
    <mergeCell ref="G2:H2"/>
    <mergeCell ref="I2:J2"/>
    <mergeCell ref="K2:L2"/>
    <mergeCell ref="AM2:AN2"/>
    <mergeCell ref="AO2:AP2"/>
    <mergeCell ref="AQ2:AR2"/>
    <mergeCell ref="C2:D2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</mergeCells>
  <dataValidations count="4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Indicar el saldo de las cuentas acumulado al 31 de diciembre del ejercicio inmediato anterior a la cuenta pública que se presenta." sqref="AF3 AH3 D3 AR3 H3 J3 L3 N3 P3 AN3 AP3 R3 T3 V3 X3 Z3 AB3 AD3 AJ3 AL3 F3"/>
    <dataValidation allowBlank="1" showInputMessage="1" showErrorMessage="1" prompt="Muestra el saldo de las cuentas acumulado al periodo correspondiente a la información financiera/cuenta pública que se presenta." sqref="AE3 AG3 C3 AQ3 G3 I3 K3 M3 O3 AM3 AO3 Q3 S3 U3 W3 Y3 AA3 AC3 AI3 AK3 E3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9"/>
  <sheetViews>
    <sheetView showGridLines="0" workbookViewId="0" topLeftCell="A1">
      <selection activeCell="A1" sqref="A1:F1"/>
    </sheetView>
  </sheetViews>
  <sheetFormatPr defaultColWidth="11.421875" defaultRowHeight="15"/>
  <cols>
    <col min="1" max="1" width="6.140625" style="1" bestFit="1" customWidth="1"/>
    <col min="2" max="2" width="32.28125" style="15" customWidth="1"/>
    <col min="3" max="3" width="12.140625" style="15" customWidth="1"/>
    <col min="4" max="4" width="11.7109375" style="16" bestFit="1" customWidth="1"/>
    <col min="5" max="5" width="8.7109375" style="1" bestFit="1" customWidth="1"/>
    <col min="6" max="6" width="10.8515625" style="1" bestFit="1" customWidth="1"/>
    <col min="7" max="7" width="8.7109375" style="1" bestFit="1" customWidth="1"/>
    <col min="8" max="8" width="10.57421875" style="1" bestFit="1" customWidth="1"/>
    <col min="9" max="9" width="10.421875" style="1" bestFit="1" customWidth="1"/>
    <col min="10" max="10" width="10.57421875" style="1" bestFit="1" customWidth="1"/>
    <col min="11" max="11" width="8.7109375" style="1" bestFit="1" customWidth="1"/>
    <col min="12" max="12" width="10.57421875" style="1" bestFit="1" customWidth="1"/>
    <col min="13" max="13" width="9.57421875" style="1" customWidth="1"/>
    <col min="14" max="14" width="10.57421875" style="1" bestFit="1" customWidth="1"/>
    <col min="15" max="15" width="7.00390625" style="1" bestFit="1" customWidth="1"/>
    <col min="16" max="16" width="11.00390625" style="1" bestFit="1" customWidth="1"/>
    <col min="17" max="17" width="9.57421875" style="1" bestFit="1" customWidth="1"/>
    <col min="18" max="18" width="10.57421875" style="1" bestFit="1" customWidth="1"/>
    <col min="19" max="19" width="8.7109375" style="1" bestFit="1" customWidth="1"/>
    <col min="20" max="20" width="10.57421875" style="1" bestFit="1" customWidth="1"/>
    <col min="21" max="21" width="7.421875" style="1" bestFit="1" customWidth="1"/>
    <col min="22" max="22" width="10.57421875" style="1" bestFit="1" customWidth="1"/>
    <col min="23" max="23" width="9.57421875" style="1" bestFit="1" customWidth="1"/>
    <col min="24" max="24" width="10.57421875" style="1" bestFit="1" customWidth="1"/>
    <col min="25" max="25" width="8.7109375" style="1" bestFit="1" customWidth="1"/>
    <col min="26" max="26" width="10.57421875" style="1" bestFit="1" customWidth="1"/>
    <col min="27" max="27" width="9.57421875" style="1" bestFit="1" customWidth="1"/>
    <col min="28" max="28" width="10.57421875" style="1" bestFit="1" customWidth="1"/>
    <col min="29" max="29" width="10.421875" style="1" bestFit="1" customWidth="1"/>
    <col min="30" max="30" width="10.57421875" style="1" bestFit="1" customWidth="1"/>
    <col min="31" max="31" width="8.7109375" style="1" bestFit="1" customWidth="1"/>
    <col min="32" max="32" width="10.57421875" style="1" bestFit="1" customWidth="1"/>
    <col min="33" max="33" width="10.421875" style="1" bestFit="1" customWidth="1"/>
    <col min="34" max="34" width="10.8515625" style="1" bestFit="1" customWidth="1"/>
    <col min="35" max="35" width="8.7109375" style="1" bestFit="1" customWidth="1"/>
    <col min="36" max="36" width="10.57421875" style="1" bestFit="1" customWidth="1"/>
    <col min="37" max="37" width="9.57421875" style="1" bestFit="1" customWidth="1"/>
    <col min="38" max="38" width="10.8515625" style="1" bestFit="1" customWidth="1"/>
    <col min="39" max="39" width="9.57421875" style="1" bestFit="1" customWidth="1"/>
    <col min="40" max="40" width="11.7109375" style="1" bestFit="1" customWidth="1"/>
    <col min="41" max="41" width="9.57421875" style="1" bestFit="1" customWidth="1"/>
    <col min="42" max="42" width="10.57421875" style="1" bestFit="1" customWidth="1"/>
    <col min="43" max="43" width="8.7109375" style="1" bestFit="1" customWidth="1"/>
    <col min="44" max="44" width="10.57421875" style="1" bestFit="1" customWidth="1"/>
    <col min="45" max="16384" width="11.421875" style="1" customWidth="1"/>
  </cols>
  <sheetData>
    <row r="1" spans="1:40" ht="58.5" customHeight="1">
      <c r="A1" s="300" t="s">
        <v>186</v>
      </c>
      <c r="B1" s="301"/>
      <c r="C1" s="301"/>
      <c r="D1" s="301"/>
      <c r="E1" s="301"/>
      <c r="F1" s="301"/>
      <c r="G1" s="107"/>
      <c r="H1" s="107"/>
      <c r="K1" s="107"/>
      <c r="R1" s="107"/>
      <c r="V1" s="107"/>
      <c r="AH1" s="107"/>
      <c r="AJ1" s="107"/>
      <c r="AL1" s="107"/>
      <c r="AN1" s="107"/>
    </row>
    <row r="2" spans="1:44" ht="48.6" customHeight="1">
      <c r="A2" s="296" t="s">
        <v>1</v>
      </c>
      <c r="B2" s="296" t="s">
        <v>2</v>
      </c>
      <c r="C2" s="297" t="s">
        <v>3</v>
      </c>
      <c r="D2" s="297"/>
      <c r="E2" s="290" t="s">
        <v>4</v>
      </c>
      <c r="F2" s="291"/>
      <c r="G2" s="290" t="s">
        <v>5</v>
      </c>
      <c r="H2" s="291"/>
      <c r="I2" s="290" t="s">
        <v>6</v>
      </c>
      <c r="J2" s="291"/>
      <c r="K2" s="290" t="s">
        <v>7</v>
      </c>
      <c r="L2" s="291"/>
      <c r="M2" s="290" t="s">
        <v>8</v>
      </c>
      <c r="N2" s="292"/>
      <c r="O2" s="298" t="s">
        <v>9</v>
      </c>
      <c r="P2" s="298"/>
      <c r="Q2" s="298" t="s">
        <v>10</v>
      </c>
      <c r="R2" s="298"/>
      <c r="S2" s="290" t="s">
        <v>11</v>
      </c>
      <c r="T2" s="291"/>
      <c r="U2" s="290" t="s">
        <v>12</v>
      </c>
      <c r="V2" s="291"/>
      <c r="W2" s="290" t="s">
        <v>13</v>
      </c>
      <c r="X2" s="291"/>
      <c r="Y2" s="290" t="s">
        <v>14</v>
      </c>
      <c r="Z2" s="291"/>
      <c r="AA2" s="290" t="s">
        <v>15</v>
      </c>
      <c r="AB2" s="291"/>
      <c r="AC2" s="290" t="s">
        <v>16</v>
      </c>
      <c r="AD2" s="291"/>
      <c r="AE2" s="290" t="s">
        <v>17</v>
      </c>
      <c r="AF2" s="291"/>
      <c r="AG2" s="290" t="s">
        <v>18</v>
      </c>
      <c r="AH2" s="291"/>
      <c r="AI2" s="290" t="s">
        <v>19</v>
      </c>
      <c r="AJ2" s="291"/>
      <c r="AK2" s="290" t="s">
        <v>20</v>
      </c>
      <c r="AL2" s="291"/>
      <c r="AM2" s="290" t="s">
        <v>21</v>
      </c>
      <c r="AN2" s="291"/>
      <c r="AO2" s="290" t="s">
        <v>22</v>
      </c>
      <c r="AP2" s="291"/>
      <c r="AQ2" s="290" t="s">
        <v>23</v>
      </c>
      <c r="AR2" s="291"/>
    </row>
    <row r="3" spans="1:44" s="7" customFormat="1" ht="15" customHeight="1">
      <c r="A3" s="296"/>
      <c r="B3" s="296"/>
      <c r="C3" s="108" t="s">
        <v>153</v>
      </c>
      <c r="D3" s="108" t="s">
        <v>158</v>
      </c>
      <c r="E3" s="108" t="s">
        <v>153</v>
      </c>
      <c r="F3" s="108" t="s">
        <v>158</v>
      </c>
      <c r="G3" s="108" t="s">
        <v>153</v>
      </c>
      <c r="H3" s="108" t="s">
        <v>158</v>
      </c>
      <c r="I3" s="108" t="s">
        <v>153</v>
      </c>
      <c r="J3" s="108" t="s">
        <v>158</v>
      </c>
      <c r="K3" s="108" t="s">
        <v>153</v>
      </c>
      <c r="L3" s="108" t="s">
        <v>158</v>
      </c>
      <c r="M3" s="108" t="s">
        <v>153</v>
      </c>
      <c r="N3" s="108" t="s">
        <v>158</v>
      </c>
      <c r="O3" s="108" t="s">
        <v>153</v>
      </c>
      <c r="P3" s="108" t="s">
        <v>158</v>
      </c>
      <c r="Q3" s="108" t="s">
        <v>153</v>
      </c>
      <c r="R3" s="108" t="s">
        <v>158</v>
      </c>
      <c r="S3" s="108" t="s">
        <v>153</v>
      </c>
      <c r="T3" s="108" t="s">
        <v>158</v>
      </c>
      <c r="U3" s="108" t="s">
        <v>153</v>
      </c>
      <c r="V3" s="108" t="s">
        <v>158</v>
      </c>
      <c r="W3" s="108" t="s">
        <v>153</v>
      </c>
      <c r="X3" s="108" t="s">
        <v>158</v>
      </c>
      <c r="Y3" s="108" t="s">
        <v>153</v>
      </c>
      <c r="Z3" s="108" t="s">
        <v>158</v>
      </c>
      <c r="AA3" s="108" t="s">
        <v>153</v>
      </c>
      <c r="AB3" s="108" t="s">
        <v>158</v>
      </c>
      <c r="AC3" s="108" t="s">
        <v>153</v>
      </c>
      <c r="AD3" s="108" t="s">
        <v>158</v>
      </c>
      <c r="AE3" s="108" t="s">
        <v>153</v>
      </c>
      <c r="AF3" s="108" t="s">
        <v>158</v>
      </c>
      <c r="AG3" s="108" t="s">
        <v>153</v>
      </c>
      <c r="AH3" s="108" t="s">
        <v>158</v>
      </c>
      <c r="AI3" s="108" t="s">
        <v>153</v>
      </c>
      <c r="AJ3" s="108" t="s">
        <v>158</v>
      </c>
      <c r="AK3" s="108" t="s">
        <v>153</v>
      </c>
      <c r="AL3" s="108" t="s">
        <v>158</v>
      </c>
      <c r="AM3" s="108" t="s">
        <v>153</v>
      </c>
      <c r="AN3" s="108" t="s">
        <v>158</v>
      </c>
      <c r="AO3" s="108" t="s">
        <v>153</v>
      </c>
      <c r="AP3" s="108" t="s">
        <v>158</v>
      </c>
      <c r="AQ3" s="108" t="s">
        <v>153</v>
      </c>
      <c r="AR3" s="108" t="s">
        <v>158</v>
      </c>
    </row>
    <row r="4" spans="1:52" s="2" customFormat="1" ht="15">
      <c r="A4" s="35">
        <v>1000</v>
      </c>
      <c r="B4" s="109" t="s">
        <v>24</v>
      </c>
      <c r="C4" s="139">
        <f>C5+C13</f>
        <v>727379298.7200012</v>
      </c>
      <c r="D4" s="139">
        <f>D5+D13</f>
        <v>1495490221.5899944</v>
      </c>
      <c r="E4" s="134">
        <v>2417047.1900000004</v>
      </c>
      <c r="F4" s="135">
        <v>0</v>
      </c>
      <c r="G4" s="136"/>
      <c r="H4" s="137">
        <v>8186139.700000001</v>
      </c>
      <c r="I4" s="136"/>
      <c r="J4" s="137">
        <v>554266178.0899932</v>
      </c>
      <c r="K4" s="137">
        <v>846945.1000000003</v>
      </c>
      <c r="L4" s="136">
        <v>0</v>
      </c>
      <c r="M4" s="138"/>
      <c r="N4" s="139">
        <v>863037.629999999</v>
      </c>
      <c r="O4" s="136">
        <v>0</v>
      </c>
      <c r="P4" s="136">
        <v>0</v>
      </c>
      <c r="Q4" s="136">
        <v>0</v>
      </c>
      <c r="R4" s="136">
        <v>29430450.310000002</v>
      </c>
      <c r="S4" s="138"/>
      <c r="T4" s="139">
        <v>3076507.71</v>
      </c>
      <c r="U4" s="140">
        <v>0</v>
      </c>
      <c r="V4" s="141">
        <v>661400.49</v>
      </c>
      <c r="W4" s="136">
        <v>0</v>
      </c>
      <c r="X4" s="136">
        <v>6174859.299999982</v>
      </c>
      <c r="Y4" s="138">
        <v>0</v>
      </c>
      <c r="Z4" s="135">
        <v>2674732.4000000022</v>
      </c>
      <c r="AA4" s="142">
        <v>0</v>
      </c>
      <c r="AB4" s="137">
        <v>10867627.18</v>
      </c>
      <c r="AC4" s="136"/>
      <c r="AD4" s="137">
        <v>115974515.36999999</v>
      </c>
      <c r="AE4" s="142"/>
      <c r="AF4" s="137">
        <v>1176735.379999991</v>
      </c>
      <c r="AG4" s="138">
        <v>0</v>
      </c>
      <c r="AH4" s="139">
        <v>998458.2300000001</v>
      </c>
      <c r="AI4" s="166">
        <v>9511896.840000033</v>
      </c>
      <c r="AJ4" s="161">
        <v>0</v>
      </c>
      <c r="AK4" s="142"/>
      <c r="AL4" s="137">
        <v>16518590.929999989</v>
      </c>
      <c r="AM4" s="138">
        <v>0</v>
      </c>
      <c r="AN4" s="139">
        <v>28852083.32999999</v>
      </c>
      <c r="AO4" s="167">
        <v>3492173.2399999998</v>
      </c>
      <c r="AP4" s="135"/>
      <c r="AQ4" s="138">
        <v>0</v>
      </c>
      <c r="AR4" s="135">
        <v>4657669.19</v>
      </c>
      <c r="AS4" s="143"/>
      <c r="AT4" s="143"/>
      <c r="AU4" s="143"/>
      <c r="AV4" s="143"/>
      <c r="AW4" s="143"/>
      <c r="AX4" s="143"/>
      <c r="AY4" s="143"/>
      <c r="AZ4" s="143"/>
    </row>
    <row r="5" spans="1:52" s="2" customFormat="1" ht="12.75" customHeight="1">
      <c r="A5" s="38">
        <v>1100</v>
      </c>
      <c r="B5" s="43" t="s">
        <v>25</v>
      </c>
      <c r="C5" s="137">
        <f>SUM(C6:C12)</f>
        <v>149847930.1700005</v>
      </c>
      <c r="D5" s="137">
        <f>SUM(D6:D12)</f>
        <v>473753557.7199997</v>
      </c>
      <c r="E5" s="144">
        <v>66591.83999999914</v>
      </c>
      <c r="F5" s="136">
        <v>0</v>
      </c>
      <c r="G5" s="136">
        <v>-2034.20999999949</v>
      </c>
      <c r="H5" s="136"/>
      <c r="I5" s="136"/>
      <c r="J5" s="136">
        <v>162299519.53999928</v>
      </c>
      <c r="K5" s="136">
        <v>0</v>
      </c>
      <c r="L5" s="137">
        <v>545164.2</v>
      </c>
      <c r="M5" s="142"/>
      <c r="N5" s="136">
        <v>333578.12</v>
      </c>
      <c r="O5" s="136">
        <v>0</v>
      </c>
      <c r="P5" s="136">
        <v>0</v>
      </c>
      <c r="Q5" s="136"/>
      <c r="R5" s="136">
        <v>24177708.81</v>
      </c>
      <c r="S5" s="142"/>
      <c r="T5" s="137">
        <v>2639223.38</v>
      </c>
      <c r="U5" s="140">
        <v>0</v>
      </c>
      <c r="V5" s="141">
        <v>649532.69</v>
      </c>
      <c r="W5" s="136">
        <v>0</v>
      </c>
      <c r="X5" s="136">
        <v>6505817.469999999</v>
      </c>
      <c r="Y5" s="142">
        <v>0</v>
      </c>
      <c r="Z5" s="136">
        <v>1732437.4599999972</v>
      </c>
      <c r="AA5" s="142">
        <v>0</v>
      </c>
      <c r="AB5" s="137">
        <v>4595524.209999999</v>
      </c>
      <c r="AC5" s="136">
        <v>0</v>
      </c>
      <c r="AD5" s="137">
        <v>135120704.14</v>
      </c>
      <c r="AE5" s="142">
        <v>0</v>
      </c>
      <c r="AF5" s="137">
        <v>1999841.2799999998</v>
      </c>
      <c r="AG5" s="142">
        <v>0</v>
      </c>
      <c r="AH5" s="137">
        <v>1080372.94</v>
      </c>
      <c r="AI5" s="162">
        <v>5330839.710000008</v>
      </c>
      <c r="AJ5" s="140">
        <v>0</v>
      </c>
      <c r="AK5" s="142"/>
      <c r="AL5" s="137">
        <v>6967174.969999994</v>
      </c>
      <c r="AM5" s="150">
        <v>14646887.36</v>
      </c>
      <c r="AN5" s="136">
        <v>0</v>
      </c>
      <c r="AO5" s="150">
        <v>5465268.470000001</v>
      </c>
      <c r="AP5" s="136"/>
      <c r="AQ5" s="142">
        <v>0</v>
      </c>
      <c r="AR5" s="136">
        <v>770649.929999999</v>
      </c>
      <c r="AS5" s="143"/>
      <c r="AT5" s="143"/>
      <c r="AU5" s="143"/>
      <c r="AV5" s="143"/>
      <c r="AW5" s="143"/>
      <c r="AX5" s="143"/>
      <c r="AY5" s="143"/>
      <c r="AZ5" s="143"/>
    </row>
    <row r="6" spans="1:52" ht="15">
      <c r="A6" s="40">
        <v>1110</v>
      </c>
      <c r="B6" s="42" t="s">
        <v>26</v>
      </c>
      <c r="C6" s="174">
        <f aca="true" t="shared" si="0" ref="C6:D12">E6+G6+I6+K6+M6+O6+Q6+S6+U6+W6+Y6+AA6+AC6+AE6+AG6+AI6+AK6+AM6+AO6+AQ6</f>
        <v>114230137.89000052</v>
      </c>
      <c r="D6" s="174">
        <f t="shared" si="0"/>
        <v>59137597.81000001</v>
      </c>
      <c r="E6" s="146">
        <v>4477.039999999106</v>
      </c>
      <c r="F6" s="145">
        <v>0</v>
      </c>
      <c r="G6" s="145">
        <v>0</v>
      </c>
      <c r="H6" s="145">
        <v>1701125.35</v>
      </c>
      <c r="I6" s="145">
        <v>70928067.44000053</v>
      </c>
      <c r="J6" s="145">
        <v>0</v>
      </c>
      <c r="K6" s="145">
        <v>0</v>
      </c>
      <c r="L6" s="145">
        <v>542326.9099999999</v>
      </c>
      <c r="M6" s="147">
        <v>99418.0300000012</v>
      </c>
      <c r="N6" s="145">
        <v>0</v>
      </c>
      <c r="O6" s="145">
        <v>0</v>
      </c>
      <c r="P6" s="145">
        <v>0</v>
      </c>
      <c r="Q6" s="145">
        <v>0</v>
      </c>
      <c r="R6" s="145">
        <v>25128263.73</v>
      </c>
      <c r="S6" s="147">
        <v>0</v>
      </c>
      <c r="T6" s="145">
        <v>3298464.42</v>
      </c>
      <c r="U6" s="148">
        <v>0</v>
      </c>
      <c r="V6" s="148">
        <v>648960.69</v>
      </c>
      <c r="W6" s="145">
        <v>0</v>
      </c>
      <c r="X6" s="145">
        <v>8020281.920000002</v>
      </c>
      <c r="Y6" s="147">
        <v>0</v>
      </c>
      <c r="Z6" s="145">
        <v>1727437.460000001</v>
      </c>
      <c r="AA6" s="147">
        <v>0</v>
      </c>
      <c r="AB6" s="145">
        <v>4377958.109999999</v>
      </c>
      <c r="AC6" s="145">
        <v>12577146.01</v>
      </c>
      <c r="AD6" s="145">
        <v>0</v>
      </c>
      <c r="AE6" s="147">
        <v>0</v>
      </c>
      <c r="AF6" s="145">
        <v>2079445.1799999997</v>
      </c>
      <c r="AG6" s="147">
        <v>0</v>
      </c>
      <c r="AH6" s="145">
        <v>1346374.28</v>
      </c>
      <c r="AI6" s="163">
        <v>6530414.829999998</v>
      </c>
      <c r="AJ6" s="148">
        <v>0</v>
      </c>
      <c r="AK6" s="147">
        <v>0</v>
      </c>
      <c r="AL6" s="145">
        <v>6298397.599999994</v>
      </c>
      <c r="AM6" s="147">
        <v>24090614.54</v>
      </c>
      <c r="AN6" s="145"/>
      <c r="AO6" s="147">
        <v>0</v>
      </c>
      <c r="AP6" s="145">
        <v>3113160.4499999993</v>
      </c>
      <c r="AQ6" s="147">
        <v>0</v>
      </c>
      <c r="AR6" s="145">
        <v>855401.71</v>
      </c>
      <c r="AS6" s="18"/>
      <c r="AT6" s="18"/>
      <c r="AU6" s="18"/>
      <c r="AV6" s="18"/>
      <c r="AW6" s="18"/>
      <c r="AX6" s="18"/>
      <c r="AY6" s="18"/>
      <c r="AZ6" s="18"/>
    </row>
    <row r="7" spans="1:52" ht="15">
      <c r="A7" s="40">
        <v>1120</v>
      </c>
      <c r="B7" s="42" t="s">
        <v>27</v>
      </c>
      <c r="C7" s="174">
        <f t="shared" si="0"/>
        <v>12573055.25</v>
      </c>
      <c r="D7" s="174">
        <f t="shared" si="0"/>
        <v>204012496.19999975</v>
      </c>
      <c r="E7" s="146">
        <v>77663.29000000004</v>
      </c>
      <c r="F7" s="145">
        <v>0</v>
      </c>
      <c r="G7" s="145">
        <v>2446333.53</v>
      </c>
      <c r="H7" s="145">
        <v>0</v>
      </c>
      <c r="I7" s="145">
        <v>0</v>
      </c>
      <c r="J7" s="145">
        <v>184449667.24999976</v>
      </c>
      <c r="K7" s="145">
        <v>0</v>
      </c>
      <c r="L7" s="145">
        <v>0.28</v>
      </c>
      <c r="M7" s="147">
        <v>0</v>
      </c>
      <c r="N7" s="145">
        <v>10122.020000000004</v>
      </c>
      <c r="O7" s="145">
        <v>0</v>
      </c>
      <c r="P7" s="145">
        <v>0</v>
      </c>
      <c r="Q7" s="145">
        <v>0</v>
      </c>
      <c r="R7" s="145">
        <v>1409589.9800000004</v>
      </c>
      <c r="S7" s="147">
        <v>708100.5300000005</v>
      </c>
      <c r="T7" s="145">
        <v>39348.500000000015</v>
      </c>
      <c r="U7" s="148">
        <v>0</v>
      </c>
      <c r="V7" s="148">
        <v>572</v>
      </c>
      <c r="W7" s="145">
        <v>0</v>
      </c>
      <c r="X7" s="145">
        <v>378882.45</v>
      </c>
      <c r="Y7" s="147">
        <v>0</v>
      </c>
      <c r="Z7" s="145">
        <v>5000</v>
      </c>
      <c r="AA7" s="147">
        <v>0</v>
      </c>
      <c r="AB7" s="145">
        <v>217998</v>
      </c>
      <c r="AC7" s="145">
        <v>0</v>
      </c>
      <c r="AD7" s="145">
        <v>7398157.18</v>
      </c>
      <c r="AE7" s="147">
        <v>411775.86</v>
      </c>
      <c r="AF7" s="145">
        <v>0</v>
      </c>
      <c r="AG7" s="147">
        <v>266001.34</v>
      </c>
      <c r="AH7" s="145">
        <v>0</v>
      </c>
      <c r="AI7" s="163">
        <v>0</v>
      </c>
      <c r="AJ7" s="148">
        <v>16854.58999999985</v>
      </c>
      <c r="AK7" s="147">
        <v>0</v>
      </c>
      <c r="AL7" s="145">
        <v>668777.3700000001</v>
      </c>
      <c r="AM7" s="147">
        <v>0</v>
      </c>
      <c r="AN7" s="145">
        <v>9417526.579999998</v>
      </c>
      <c r="AO7" s="147">
        <v>8578428.92</v>
      </c>
      <c r="AP7" s="145">
        <v>0</v>
      </c>
      <c r="AQ7" s="147">
        <v>84751.78</v>
      </c>
      <c r="AR7" s="145">
        <v>0</v>
      </c>
      <c r="AS7" s="18"/>
      <c r="AT7" s="18"/>
      <c r="AU7" s="18"/>
      <c r="AV7" s="18"/>
      <c r="AW7" s="18"/>
      <c r="AX7" s="18"/>
      <c r="AY7" s="18"/>
      <c r="AZ7" s="18"/>
    </row>
    <row r="8" spans="1:52" ht="15">
      <c r="A8" s="40">
        <v>1130</v>
      </c>
      <c r="B8" s="42" t="s">
        <v>28</v>
      </c>
      <c r="C8" s="174">
        <f t="shared" si="0"/>
        <v>1893778.7999999984</v>
      </c>
      <c r="D8" s="174">
        <f t="shared" si="0"/>
        <v>66778664.54000002</v>
      </c>
      <c r="E8" s="146">
        <v>0</v>
      </c>
      <c r="F8" s="145">
        <v>15548.490000000005</v>
      </c>
      <c r="G8" s="145">
        <v>0</v>
      </c>
      <c r="H8" s="145">
        <v>757176.08</v>
      </c>
      <c r="I8" s="145">
        <v>0</v>
      </c>
      <c r="J8" s="145">
        <v>51416859.46000002</v>
      </c>
      <c r="K8" s="145">
        <v>0</v>
      </c>
      <c r="L8" s="145">
        <v>2837.0099999999998</v>
      </c>
      <c r="M8" s="147">
        <v>0</v>
      </c>
      <c r="N8" s="145">
        <v>0</v>
      </c>
      <c r="O8" s="145">
        <v>0</v>
      </c>
      <c r="P8" s="145">
        <v>0</v>
      </c>
      <c r="Q8" s="145">
        <v>0</v>
      </c>
      <c r="R8" s="145">
        <v>275960.1900000004</v>
      </c>
      <c r="S8" s="147">
        <v>0</v>
      </c>
      <c r="T8" s="145">
        <v>9510.98999999999</v>
      </c>
      <c r="U8" s="148">
        <v>0</v>
      </c>
      <c r="V8" s="148">
        <v>0</v>
      </c>
      <c r="W8" s="145">
        <v>1893346.8999999985</v>
      </c>
      <c r="X8" s="145">
        <v>0</v>
      </c>
      <c r="Y8" s="147">
        <v>0</v>
      </c>
      <c r="Z8" s="145">
        <v>0</v>
      </c>
      <c r="AA8" s="147">
        <v>431.9</v>
      </c>
      <c r="AB8" s="145">
        <v>0</v>
      </c>
      <c r="AC8" s="145">
        <v>0</v>
      </c>
      <c r="AD8" s="145">
        <v>12510205.24</v>
      </c>
      <c r="AE8" s="147">
        <v>0</v>
      </c>
      <c r="AF8" s="145">
        <v>332171.96</v>
      </c>
      <c r="AG8" s="147">
        <v>0</v>
      </c>
      <c r="AH8" s="145">
        <v>0</v>
      </c>
      <c r="AI8" s="163">
        <v>0</v>
      </c>
      <c r="AJ8" s="148">
        <v>1182720.5300000003</v>
      </c>
      <c r="AK8" s="147">
        <v>0</v>
      </c>
      <c r="AL8" s="145">
        <v>0</v>
      </c>
      <c r="AM8" s="147">
        <v>0</v>
      </c>
      <c r="AN8" s="145">
        <v>275674.58999999985</v>
      </c>
      <c r="AO8" s="147">
        <v>0</v>
      </c>
      <c r="AP8" s="145">
        <v>0</v>
      </c>
      <c r="AQ8" s="147">
        <v>0</v>
      </c>
      <c r="AR8" s="145">
        <v>0</v>
      </c>
      <c r="AS8" s="18"/>
      <c r="AT8" s="18"/>
      <c r="AU8" s="18"/>
      <c r="AV8" s="18"/>
      <c r="AW8" s="18"/>
      <c r="AX8" s="18"/>
      <c r="AY8" s="18"/>
      <c r="AZ8" s="18"/>
    </row>
    <row r="9" spans="1:52" ht="15">
      <c r="A9" s="40">
        <v>1140</v>
      </c>
      <c r="B9" s="42" t="s">
        <v>29</v>
      </c>
      <c r="C9" s="174">
        <f t="shared" si="0"/>
        <v>2953170.9299999997</v>
      </c>
      <c r="D9" s="174">
        <f t="shared" si="0"/>
        <v>127789487.72999999</v>
      </c>
      <c r="E9" s="146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7">
        <v>97108.4199999999</v>
      </c>
      <c r="N9" s="145">
        <v>0</v>
      </c>
      <c r="O9" s="145">
        <v>0</v>
      </c>
      <c r="P9" s="145">
        <v>0</v>
      </c>
      <c r="Q9" s="145">
        <v>2856062.51</v>
      </c>
      <c r="R9" s="145">
        <v>0</v>
      </c>
      <c r="S9" s="147">
        <v>0</v>
      </c>
      <c r="T9" s="145">
        <v>0</v>
      </c>
      <c r="U9" s="148">
        <v>0</v>
      </c>
      <c r="V9" s="148">
        <v>0</v>
      </c>
      <c r="W9" s="145">
        <v>0</v>
      </c>
      <c r="X9" s="145">
        <v>0</v>
      </c>
      <c r="Y9" s="147">
        <v>0</v>
      </c>
      <c r="Z9" s="145">
        <v>0</v>
      </c>
      <c r="AA9" s="147">
        <v>0</v>
      </c>
      <c r="AB9" s="145">
        <v>0</v>
      </c>
      <c r="AC9" s="145">
        <v>0</v>
      </c>
      <c r="AD9" s="145">
        <v>127789487.72999999</v>
      </c>
      <c r="AE9" s="147">
        <v>0</v>
      </c>
      <c r="AF9" s="145">
        <v>0</v>
      </c>
      <c r="AG9" s="147">
        <v>0</v>
      </c>
      <c r="AH9" s="145">
        <v>0</v>
      </c>
      <c r="AI9" s="163">
        <v>0</v>
      </c>
      <c r="AJ9" s="148">
        <v>0</v>
      </c>
      <c r="AK9" s="147">
        <v>0</v>
      </c>
      <c r="AL9" s="145">
        <v>0</v>
      </c>
      <c r="AM9" s="147">
        <v>0</v>
      </c>
      <c r="AN9" s="145">
        <v>0</v>
      </c>
      <c r="AO9" s="147">
        <v>0</v>
      </c>
      <c r="AP9" s="145">
        <v>0</v>
      </c>
      <c r="AQ9" s="147">
        <v>0</v>
      </c>
      <c r="AR9" s="145">
        <v>0</v>
      </c>
      <c r="AS9" s="18"/>
      <c r="AT9" s="18"/>
      <c r="AU9" s="18"/>
      <c r="AV9" s="18"/>
      <c r="AW9" s="18"/>
      <c r="AX9" s="18"/>
      <c r="AY9" s="18"/>
      <c r="AZ9" s="18"/>
    </row>
    <row r="10" spans="1:52" ht="15">
      <c r="A10" s="40">
        <v>1150</v>
      </c>
      <c r="B10" s="42" t="s">
        <v>30</v>
      </c>
      <c r="C10" s="174">
        <f t="shared" si="0"/>
        <v>14002.11</v>
      </c>
      <c r="D10" s="174">
        <f t="shared" si="0"/>
        <v>14699884.659999993</v>
      </c>
      <c r="E10" s="146">
        <v>0</v>
      </c>
      <c r="F10" s="145">
        <v>0</v>
      </c>
      <c r="G10" s="145">
        <v>14002.11</v>
      </c>
      <c r="H10" s="145">
        <v>0</v>
      </c>
      <c r="I10" s="145">
        <v>0</v>
      </c>
      <c r="J10" s="145">
        <v>14179902.109999992</v>
      </c>
      <c r="K10" s="145">
        <v>0</v>
      </c>
      <c r="L10" s="145">
        <v>0</v>
      </c>
      <c r="M10" s="147">
        <v>0</v>
      </c>
      <c r="N10" s="145">
        <v>519982.55000000075</v>
      </c>
      <c r="O10" s="145">
        <v>0</v>
      </c>
      <c r="P10" s="145">
        <v>0</v>
      </c>
      <c r="Q10" s="145">
        <v>0</v>
      </c>
      <c r="R10" s="145">
        <v>0</v>
      </c>
      <c r="S10" s="147">
        <v>0</v>
      </c>
      <c r="T10" s="145">
        <v>0</v>
      </c>
      <c r="U10" s="148">
        <v>0</v>
      </c>
      <c r="V10" s="148">
        <v>0</v>
      </c>
      <c r="W10" s="145">
        <v>0</v>
      </c>
      <c r="X10" s="145">
        <v>0</v>
      </c>
      <c r="Y10" s="147">
        <v>0</v>
      </c>
      <c r="Z10" s="145">
        <v>0</v>
      </c>
      <c r="AA10" s="147">
        <v>0</v>
      </c>
      <c r="AB10" s="145">
        <v>0</v>
      </c>
      <c r="AC10" s="145">
        <v>0</v>
      </c>
      <c r="AD10" s="145">
        <v>0</v>
      </c>
      <c r="AE10" s="147">
        <v>0</v>
      </c>
      <c r="AF10" s="145">
        <v>0</v>
      </c>
      <c r="AG10" s="147">
        <v>0</v>
      </c>
      <c r="AH10" s="145">
        <v>0</v>
      </c>
      <c r="AI10" s="163">
        <v>0</v>
      </c>
      <c r="AJ10" s="148">
        <v>0</v>
      </c>
      <c r="AK10" s="147">
        <v>0</v>
      </c>
      <c r="AL10" s="145">
        <v>0</v>
      </c>
      <c r="AM10" s="147">
        <v>0</v>
      </c>
      <c r="AN10" s="145">
        <v>0</v>
      </c>
      <c r="AO10" s="147">
        <v>0</v>
      </c>
      <c r="AP10" s="145">
        <v>0</v>
      </c>
      <c r="AQ10" s="147">
        <v>0</v>
      </c>
      <c r="AR10" s="145">
        <v>0</v>
      </c>
      <c r="AS10" s="18"/>
      <c r="AT10" s="18"/>
      <c r="AU10" s="18"/>
      <c r="AV10" s="18"/>
      <c r="AW10" s="18"/>
      <c r="AX10" s="18"/>
      <c r="AY10" s="18"/>
      <c r="AZ10" s="18"/>
    </row>
    <row r="11" spans="1:52" ht="22.5">
      <c r="A11" s="40">
        <v>1160</v>
      </c>
      <c r="B11" s="42" t="s">
        <v>180</v>
      </c>
      <c r="C11" s="174">
        <f t="shared" si="0"/>
        <v>18183785.189999986</v>
      </c>
      <c r="D11" s="174">
        <f t="shared" si="0"/>
        <v>0</v>
      </c>
      <c r="E11" s="146">
        <v>0</v>
      </c>
      <c r="F11" s="145">
        <v>0</v>
      </c>
      <c r="G11" s="145">
        <v>0</v>
      </c>
      <c r="H11" s="145"/>
      <c r="I11" s="145">
        <v>17934311.199999988</v>
      </c>
      <c r="J11" s="145">
        <v>0</v>
      </c>
      <c r="K11" s="145">
        <v>0</v>
      </c>
      <c r="L11" s="145">
        <v>0</v>
      </c>
      <c r="M11" s="147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  <c r="S11" s="147">
        <v>0</v>
      </c>
      <c r="T11" s="145">
        <v>0</v>
      </c>
      <c r="U11" s="148">
        <v>0</v>
      </c>
      <c r="V11" s="148">
        <v>0</v>
      </c>
      <c r="W11" s="145">
        <v>0</v>
      </c>
      <c r="X11" s="145">
        <v>0</v>
      </c>
      <c r="Y11" s="147">
        <v>0</v>
      </c>
      <c r="Z11" s="145">
        <v>0</v>
      </c>
      <c r="AA11" s="147">
        <v>0</v>
      </c>
      <c r="AB11" s="145">
        <v>0</v>
      </c>
      <c r="AC11" s="145">
        <v>0</v>
      </c>
      <c r="AD11" s="145">
        <v>0</v>
      </c>
      <c r="AE11" s="147">
        <v>0</v>
      </c>
      <c r="AF11" s="145">
        <v>0</v>
      </c>
      <c r="AG11" s="147">
        <v>0</v>
      </c>
      <c r="AH11" s="145">
        <v>0</v>
      </c>
      <c r="AI11" s="163">
        <v>0</v>
      </c>
      <c r="AJ11" s="148">
        <v>0</v>
      </c>
      <c r="AK11" s="147">
        <v>0</v>
      </c>
      <c r="AL11" s="145">
        <v>0</v>
      </c>
      <c r="AM11" s="147">
        <v>249473.99</v>
      </c>
      <c r="AN11" s="145">
        <v>0</v>
      </c>
      <c r="AO11" s="147">
        <v>0</v>
      </c>
      <c r="AP11" s="145">
        <v>0</v>
      </c>
      <c r="AQ11" s="147">
        <v>0</v>
      </c>
      <c r="AR11" s="145">
        <v>0</v>
      </c>
      <c r="AS11" s="18"/>
      <c r="AT11" s="18"/>
      <c r="AU11" s="18"/>
      <c r="AV11" s="18"/>
      <c r="AW11" s="18"/>
      <c r="AX11" s="18"/>
      <c r="AY11" s="18"/>
      <c r="AZ11" s="18"/>
    </row>
    <row r="12" spans="1:52" ht="15">
      <c r="A12" s="40">
        <v>1190</v>
      </c>
      <c r="B12" s="42" t="s">
        <v>32</v>
      </c>
      <c r="C12" s="174">
        <f t="shared" si="0"/>
        <v>0</v>
      </c>
      <c r="D12" s="174">
        <f t="shared" si="0"/>
        <v>1335426.7800000003</v>
      </c>
      <c r="E12" s="146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1115469.3600000003</v>
      </c>
      <c r="K12" s="145">
        <v>0</v>
      </c>
      <c r="L12" s="145">
        <v>0</v>
      </c>
      <c r="M12" s="147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219957.42</v>
      </c>
      <c r="S12" s="147">
        <v>0</v>
      </c>
      <c r="T12" s="145">
        <v>0</v>
      </c>
      <c r="U12" s="148">
        <v>0</v>
      </c>
      <c r="V12" s="148">
        <v>0</v>
      </c>
      <c r="W12" s="145">
        <v>0</v>
      </c>
      <c r="X12" s="145">
        <v>0</v>
      </c>
      <c r="Y12" s="147">
        <v>0</v>
      </c>
      <c r="Z12" s="145">
        <v>0</v>
      </c>
      <c r="AA12" s="147">
        <v>0</v>
      </c>
      <c r="AB12" s="145">
        <v>0</v>
      </c>
      <c r="AC12" s="145">
        <v>0</v>
      </c>
      <c r="AD12" s="145">
        <v>0</v>
      </c>
      <c r="AE12" s="147">
        <v>0</v>
      </c>
      <c r="AF12" s="145">
        <v>0</v>
      </c>
      <c r="AG12" s="147">
        <v>0</v>
      </c>
      <c r="AH12" s="145">
        <v>0</v>
      </c>
      <c r="AI12" s="163">
        <v>0</v>
      </c>
      <c r="AJ12" s="148">
        <v>0</v>
      </c>
      <c r="AK12" s="147">
        <v>0</v>
      </c>
      <c r="AL12" s="145">
        <v>0</v>
      </c>
      <c r="AM12" s="147">
        <v>0</v>
      </c>
      <c r="AN12" s="145">
        <v>0</v>
      </c>
      <c r="AO12" s="147">
        <v>0</v>
      </c>
      <c r="AP12" s="145">
        <v>0</v>
      </c>
      <c r="AQ12" s="147">
        <v>0</v>
      </c>
      <c r="AR12" s="145">
        <v>0</v>
      </c>
      <c r="AS12" s="18"/>
      <c r="AT12" s="18"/>
      <c r="AU12" s="18"/>
      <c r="AV12" s="18"/>
      <c r="AW12" s="18"/>
      <c r="AX12" s="18"/>
      <c r="AY12" s="18"/>
      <c r="AZ12" s="18"/>
    </row>
    <row r="13" spans="1:52" ht="15">
      <c r="A13" s="40">
        <v>1200</v>
      </c>
      <c r="B13" s="42" t="s">
        <v>33</v>
      </c>
      <c r="C13" s="137">
        <f>SUM(C14:C22)</f>
        <v>577531368.5500008</v>
      </c>
      <c r="D13" s="137">
        <f>SUM(D14:D22)</f>
        <v>1021736663.8699948</v>
      </c>
      <c r="E13" s="144">
        <v>2350455.3500000015</v>
      </c>
      <c r="F13" s="136">
        <v>0</v>
      </c>
      <c r="G13" s="136"/>
      <c r="H13" s="136">
        <v>8188173.91</v>
      </c>
      <c r="I13" s="136"/>
      <c r="J13" s="136">
        <v>391966658.549994</v>
      </c>
      <c r="K13" s="137">
        <v>1392109.3000000003</v>
      </c>
      <c r="L13" s="136">
        <v>0</v>
      </c>
      <c r="M13" s="142">
        <v>0</v>
      </c>
      <c r="N13" s="136">
        <v>529459.509999999</v>
      </c>
      <c r="O13" s="136">
        <v>0</v>
      </c>
      <c r="P13" s="136">
        <v>0</v>
      </c>
      <c r="Q13" s="136">
        <v>0</v>
      </c>
      <c r="R13" s="136">
        <v>5252741.5</v>
      </c>
      <c r="S13" s="142"/>
      <c r="T13" s="137">
        <v>437284.32999999984</v>
      </c>
      <c r="U13" s="140">
        <v>0</v>
      </c>
      <c r="V13" s="141">
        <v>11867.799999999988</v>
      </c>
      <c r="W13" s="136">
        <v>330958.1699999869</v>
      </c>
      <c r="X13" s="136">
        <v>0</v>
      </c>
      <c r="Y13" s="142">
        <v>0</v>
      </c>
      <c r="Z13" s="136">
        <v>942294.9399999995</v>
      </c>
      <c r="AA13" s="142">
        <v>0</v>
      </c>
      <c r="AB13" s="137">
        <v>6272102.970000001</v>
      </c>
      <c r="AC13" s="137">
        <v>19146188.77</v>
      </c>
      <c r="AD13" s="136">
        <v>0</v>
      </c>
      <c r="AE13" s="142">
        <v>823105.9000000088</v>
      </c>
      <c r="AF13" s="136">
        <v>0</v>
      </c>
      <c r="AG13" s="150">
        <v>81914.70999999988</v>
      </c>
      <c r="AH13" s="136"/>
      <c r="AI13" s="162">
        <v>4181057.130000025</v>
      </c>
      <c r="AJ13" s="140">
        <v>0</v>
      </c>
      <c r="AK13" s="142"/>
      <c r="AL13" s="133">
        <v>9551415.959999995</v>
      </c>
      <c r="AM13" s="142">
        <v>0</v>
      </c>
      <c r="AN13" s="133">
        <v>43498970.68999999</v>
      </c>
      <c r="AO13" s="142"/>
      <c r="AP13" s="137">
        <v>1973095.230000001</v>
      </c>
      <c r="AQ13" s="142">
        <v>0</v>
      </c>
      <c r="AR13" s="136">
        <v>3887019.26</v>
      </c>
      <c r="AS13" s="18"/>
      <c r="AT13" s="18"/>
      <c r="AU13" s="18"/>
      <c r="AV13" s="18"/>
      <c r="AW13" s="18"/>
      <c r="AX13" s="18"/>
      <c r="AY13" s="18"/>
      <c r="AZ13" s="18"/>
    </row>
    <row r="14" spans="1:52" ht="15">
      <c r="A14" s="40">
        <v>1210</v>
      </c>
      <c r="B14" s="42" t="s">
        <v>34</v>
      </c>
      <c r="C14" s="174">
        <f aca="true" t="shared" si="1" ref="C14:C22">E14+G14+I14+K14+M14+O14+Q14+S14+U14+W14+Y14+AA14+AC14+AE14+AG14+AI14+AK14+AM14+AO14+AQ14</f>
        <v>0</v>
      </c>
      <c r="D14" s="174">
        <f aca="true" t="shared" si="2" ref="D14:D22">F14+H14+J14+L14+N14+P14+R14+T14+V14+X14+Z14+AB14+AD14+AF14+AH14+AJ14+AL14+AN14+AP14+AR14</f>
        <v>0</v>
      </c>
      <c r="E14" s="146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7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7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7">
        <v>0</v>
      </c>
      <c r="Z14" s="145">
        <v>0</v>
      </c>
      <c r="AA14" s="147">
        <v>0</v>
      </c>
      <c r="AB14" s="145">
        <v>0</v>
      </c>
      <c r="AC14" s="145">
        <v>0</v>
      </c>
      <c r="AD14" s="145">
        <v>0</v>
      </c>
      <c r="AE14" s="147">
        <v>0</v>
      </c>
      <c r="AF14" s="145">
        <v>0</v>
      </c>
      <c r="AG14" s="147">
        <v>0</v>
      </c>
      <c r="AH14" s="145">
        <v>0</v>
      </c>
      <c r="AI14" s="163">
        <v>0</v>
      </c>
      <c r="AJ14" s="148">
        <v>0</v>
      </c>
      <c r="AK14" s="147">
        <v>0</v>
      </c>
      <c r="AL14" s="145">
        <v>0</v>
      </c>
      <c r="AM14" s="147">
        <v>0</v>
      </c>
      <c r="AN14" s="145">
        <v>0</v>
      </c>
      <c r="AO14" s="147">
        <v>0</v>
      </c>
      <c r="AP14" s="145">
        <v>0</v>
      </c>
      <c r="AQ14" s="147">
        <v>0</v>
      </c>
      <c r="AR14" s="145">
        <v>0</v>
      </c>
      <c r="AS14" s="18"/>
      <c r="AT14" s="18"/>
      <c r="AU14" s="18"/>
      <c r="AV14" s="18"/>
      <c r="AW14" s="18"/>
      <c r="AX14" s="18"/>
      <c r="AY14" s="18"/>
      <c r="AZ14" s="18"/>
    </row>
    <row r="15" spans="1:52" ht="22.5">
      <c r="A15" s="40">
        <v>1220</v>
      </c>
      <c r="B15" s="42" t="s">
        <v>35</v>
      </c>
      <c r="C15" s="174">
        <f t="shared" si="1"/>
        <v>28724250.599999987</v>
      </c>
      <c r="D15" s="174">
        <f t="shared" si="2"/>
        <v>0</v>
      </c>
      <c r="E15" s="146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7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7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7">
        <v>0</v>
      </c>
      <c r="Z15" s="145">
        <v>0</v>
      </c>
      <c r="AA15" s="147">
        <v>0</v>
      </c>
      <c r="AB15" s="145">
        <v>0</v>
      </c>
      <c r="AC15" s="145">
        <v>20881256.43</v>
      </c>
      <c r="AD15" s="145">
        <v>0</v>
      </c>
      <c r="AE15" s="147">
        <v>0</v>
      </c>
      <c r="AF15" s="145">
        <v>0</v>
      </c>
      <c r="AG15" s="147">
        <v>0</v>
      </c>
      <c r="AH15" s="145">
        <v>0</v>
      </c>
      <c r="AI15" s="163">
        <v>7842994.169999987</v>
      </c>
      <c r="AJ15" s="148">
        <v>0</v>
      </c>
      <c r="AK15" s="147">
        <v>0</v>
      </c>
      <c r="AL15" s="145">
        <v>0</v>
      </c>
      <c r="AM15" s="147">
        <v>0</v>
      </c>
      <c r="AN15" s="145">
        <v>0</v>
      </c>
      <c r="AO15" s="147">
        <v>0</v>
      </c>
      <c r="AP15" s="145">
        <v>0</v>
      </c>
      <c r="AQ15" s="147">
        <v>0</v>
      </c>
      <c r="AR15" s="145">
        <v>0</v>
      </c>
      <c r="AS15" s="18"/>
      <c r="AT15" s="18"/>
      <c r="AU15" s="18"/>
      <c r="AV15" s="18"/>
      <c r="AW15" s="18"/>
      <c r="AX15" s="18"/>
      <c r="AY15" s="18"/>
      <c r="AZ15" s="18"/>
    </row>
    <row r="16" spans="1:52" ht="22.5">
      <c r="A16" s="40">
        <v>1230</v>
      </c>
      <c r="B16" s="42" t="s">
        <v>36</v>
      </c>
      <c r="C16" s="174">
        <f t="shared" si="1"/>
        <v>0</v>
      </c>
      <c r="D16" s="174">
        <f t="shared" si="2"/>
        <v>879921294.8199949</v>
      </c>
      <c r="E16" s="146">
        <v>0</v>
      </c>
      <c r="F16" s="145">
        <v>167459.9699999988</v>
      </c>
      <c r="G16" s="145">
        <v>0</v>
      </c>
      <c r="H16" s="145">
        <v>0</v>
      </c>
      <c r="I16" s="145">
        <v>0</v>
      </c>
      <c r="J16" s="145">
        <v>805526958.8599949</v>
      </c>
      <c r="K16" s="145">
        <v>0</v>
      </c>
      <c r="L16" s="145">
        <v>0</v>
      </c>
      <c r="M16" s="147">
        <v>0</v>
      </c>
      <c r="N16" s="145">
        <v>1707291.19</v>
      </c>
      <c r="O16" s="145">
        <v>0</v>
      </c>
      <c r="P16" s="145">
        <v>0</v>
      </c>
      <c r="Q16" s="145">
        <v>0</v>
      </c>
      <c r="R16" s="145">
        <v>771962.2699999958</v>
      </c>
      <c r="S16" s="147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9362392.49000001</v>
      </c>
      <c r="Y16" s="147">
        <v>0</v>
      </c>
      <c r="Z16" s="145">
        <v>0</v>
      </c>
      <c r="AA16" s="147">
        <v>0</v>
      </c>
      <c r="AB16" s="145">
        <v>791978.67</v>
      </c>
      <c r="AC16" s="145">
        <v>0</v>
      </c>
      <c r="AD16" s="145">
        <v>3469384.6899999976</v>
      </c>
      <c r="AE16" s="147">
        <v>0</v>
      </c>
      <c r="AF16" s="145">
        <v>0</v>
      </c>
      <c r="AG16" s="147">
        <v>0</v>
      </c>
      <c r="AH16" s="145">
        <v>0</v>
      </c>
      <c r="AI16" s="163">
        <v>0</v>
      </c>
      <c r="AJ16" s="148">
        <v>926003.79</v>
      </c>
      <c r="AK16" s="147">
        <v>0</v>
      </c>
      <c r="AL16" s="145">
        <v>9287312.82</v>
      </c>
      <c r="AM16" s="147">
        <v>0</v>
      </c>
      <c r="AN16" s="145">
        <v>47910550.06999999</v>
      </c>
      <c r="AO16" s="147">
        <v>0</v>
      </c>
      <c r="AP16" s="145">
        <v>0</v>
      </c>
      <c r="AQ16" s="147">
        <v>0</v>
      </c>
      <c r="AR16" s="145">
        <v>0</v>
      </c>
      <c r="AS16" s="18"/>
      <c r="AT16" s="18"/>
      <c r="AU16" s="18"/>
      <c r="AV16" s="18"/>
      <c r="AW16" s="18"/>
      <c r="AX16" s="18"/>
      <c r="AY16" s="18"/>
      <c r="AZ16" s="18"/>
    </row>
    <row r="17" spans="1:52" ht="15">
      <c r="A17" s="40">
        <v>1240</v>
      </c>
      <c r="B17" s="42" t="s">
        <v>37</v>
      </c>
      <c r="C17" s="174">
        <f t="shared" si="1"/>
        <v>860051.9000000012</v>
      </c>
      <c r="D17" s="174">
        <f t="shared" si="2"/>
        <v>126529295.24999993</v>
      </c>
      <c r="E17" s="146">
        <v>0</v>
      </c>
      <c r="F17" s="145">
        <v>1414857.6199999973</v>
      </c>
      <c r="G17" s="145">
        <v>0</v>
      </c>
      <c r="H17" s="145">
        <v>10158993.85</v>
      </c>
      <c r="I17" s="145">
        <v>0</v>
      </c>
      <c r="J17" s="145">
        <v>76008710.31999993</v>
      </c>
      <c r="K17" s="145">
        <v>747986.7200000002</v>
      </c>
      <c r="L17" s="145">
        <v>0</v>
      </c>
      <c r="M17" s="147">
        <v>112065.180000001</v>
      </c>
      <c r="N17" s="145">
        <v>0</v>
      </c>
      <c r="O17" s="145">
        <v>0</v>
      </c>
      <c r="P17" s="145">
        <v>0</v>
      </c>
      <c r="Q17" s="145">
        <v>0</v>
      </c>
      <c r="R17" s="145">
        <v>9893318.470000003</v>
      </c>
      <c r="S17" s="147">
        <v>0</v>
      </c>
      <c r="T17" s="145">
        <v>1808358.5100000002</v>
      </c>
      <c r="U17" s="145">
        <v>0</v>
      </c>
      <c r="V17" s="145">
        <v>80307.26</v>
      </c>
      <c r="W17" s="145">
        <v>0</v>
      </c>
      <c r="X17" s="145">
        <v>2536920.969999999</v>
      </c>
      <c r="Y17" s="147">
        <v>0</v>
      </c>
      <c r="Z17" s="145">
        <v>1245074.6500000004</v>
      </c>
      <c r="AA17" s="147">
        <v>0</v>
      </c>
      <c r="AB17" s="145">
        <v>3176710.8600000013</v>
      </c>
      <c r="AC17" s="145">
        <v>0</v>
      </c>
      <c r="AD17" s="145">
        <v>1435484.3000000007</v>
      </c>
      <c r="AE17" s="147">
        <v>0</v>
      </c>
      <c r="AF17" s="145">
        <v>6098172.169999994</v>
      </c>
      <c r="AG17" s="147">
        <v>0</v>
      </c>
      <c r="AH17" s="145">
        <v>10125.120000000112</v>
      </c>
      <c r="AI17" s="163">
        <v>0</v>
      </c>
      <c r="AJ17" s="148">
        <v>0</v>
      </c>
      <c r="AK17" s="147">
        <v>0</v>
      </c>
      <c r="AL17" s="145">
        <v>5905398.419999994</v>
      </c>
      <c r="AM17" s="147">
        <v>0</v>
      </c>
      <c r="AN17" s="145">
        <v>0</v>
      </c>
      <c r="AO17" s="147">
        <v>0</v>
      </c>
      <c r="AP17" s="145">
        <v>2374124.7</v>
      </c>
      <c r="AQ17" s="147">
        <v>0</v>
      </c>
      <c r="AR17" s="145">
        <v>4382738.03</v>
      </c>
      <c r="AS17" s="18"/>
      <c r="AT17" s="18"/>
      <c r="AU17" s="18"/>
      <c r="AV17" s="18"/>
      <c r="AW17" s="18"/>
      <c r="AX17" s="18"/>
      <c r="AY17" s="18"/>
      <c r="AZ17" s="18"/>
    </row>
    <row r="18" spans="1:52" ht="15">
      <c r="A18" s="40">
        <v>1250</v>
      </c>
      <c r="B18" s="42" t="s">
        <v>38</v>
      </c>
      <c r="C18" s="174">
        <f t="shared" si="1"/>
        <v>0</v>
      </c>
      <c r="D18" s="174">
        <f t="shared" si="2"/>
        <v>9811315.489999987</v>
      </c>
      <c r="E18" s="146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8621230.279999986</v>
      </c>
      <c r="K18" s="145">
        <v>0</v>
      </c>
      <c r="L18" s="145">
        <v>7424</v>
      </c>
      <c r="M18" s="147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81441.12999999989</v>
      </c>
      <c r="S18" s="147">
        <v>0</v>
      </c>
      <c r="T18" s="145">
        <v>93900</v>
      </c>
      <c r="U18" s="145">
        <v>0</v>
      </c>
      <c r="V18" s="145">
        <v>78912.4</v>
      </c>
      <c r="W18" s="145">
        <v>0</v>
      </c>
      <c r="X18" s="145">
        <v>0</v>
      </c>
      <c r="Y18" s="147">
        <v>0</v>
      </c>
      <c r="Z18" s="145">
        <v>295192.4199999999</v>
      </c>
      <c r="AA18" s="147">
        <v>0</v>
      </c>
      <c r="AB18" s="145">
        <v>0</v>
      </c>
      <c r="AC18" s="145">
        <v>0</v>
      </c>
      <c r="AD18" s="145">
        <v>222407.95999999996</v>
      </c>
      <c r="AE18" s="147">
        <v>0</v>
      </c>
      <c r="AF18" s="145">
        <v>125747.63</v>
      </c>
      <c r="AG18" s="147">
        <v>0</v>
      </c>
      <c r="AH18" s="145">
        <v>0</v>
      </c>
      <c r="AI18" s="163">
        <v>0</v>
      </c>
      <c r="AJ18" s="148">
        <v>0</v>
      </c>
      <c r="AK18" s="147">
        <v>0</v>
      </c>
      <c r="AL18" s="145">
        <v>280008.06000000006</v>
      </c>
      <c r="AM18" s="147">
        <v>0</v>
      </c>
      <c r="AN18" s="145">
        <v>0</v>
      </c>
      <c r="AO18" s="147">
        <v>0</v>
      </c>
      <c r="AP18" s="145">
        <v>5051.610000000102</v>
      </c>
      <c r="AQ18" s="147">
        <v>0</v>
      </c>
      <c r="AR18" s="145">
        <v>0</v>
      </c>
      <c r="AS18" s="18"/>
      <c r="AT18" s="18"/>
      <c r="AU18" s="18"/>
      <c r="AV18" s="18"/>
      <c r="AW18" s="18"/>
      <c r="AX18" s="18"/>
      <c r="AY18" s="18"/>
      <c r="AZ18" s="18"/>
    </row>
    <row r="19" spans="1:52" ht="22.5">
      <c r="A19" s="40">
        <v>1260</v>
      </c>
      <c r="B19" s="42" t="s">
        <v>39</v>
      </c>
      <c r="C19" s="174">
        <f t="shared" si="1"/>
        <v>547722069.7700008</v>
      </c>
      <c r="D19" s="174">
        <f t="shared" si="2"/>
        <v>-147351.86</v>
      </c>
      <c r="E19" s="146">
        <v>3932772.9399999976</v>
      </c>
      <c r="F19" s="145">
        <v>0</v>
      </c>
      <c r="G19" s="145">
        <v>1970819.94</v>
      </c>
      <c r="H19" s="145">
        <v>0</v>
      </c>
      <c r="I19" s="145">
        <v>498190240.9100008</v>
      </c>
      <c r="J19" s="145">
        <v>0</v>
      </c>
      <c r="K19" s="145">
        <v>651546.5800000001</v>
      </c>
      <c r="L19" s="145">
        <v>0</v>
      </c>
      <c r="M19" s="147">
        <v>1065766.5</v>
      </c>
      <c r="N19" s="145">
        <v>0</v>
      </c>
      <c r="O19" s="145">
        <v>0</v>
      </c>
      <c r="P19" s="145">
        <v>0</v>
      </c>
      <c r="Q19" s="145">
        <v>5493980.37</v>
      </c>
      <c r="R19" s="149"/>
      <c r="S19" s="147">
        <v>1464974.1800000004</v>
      </c>
      <c r="T19" s="145">
        <v>0</v>
      </c>
      <c r="U19" s="145">
        <v>0</v>
      </c>
      <c r="V19" s="145">
        <v>-147351.86</v>
      </c>
      <c r="W19" s="145">
        <v>12005275.349999994</v>
      </c>
      <c r="X19" s="145">
        <v>0</v>
      </c>
      <c r="Y19" s="147">
        <v>846254.8899999997</v>
      </c>
      <c r="Z19" s="145">
        <v>0</v>
      </c>
      <c r="AA19" s="147">
        <v>0</v>
      </c>
      <c r="AB19" s="145">
        <v>0</v>
      </c>
      <c r="AC19" s="145">
        <v>3392209.29</v>
      </c>
      <c r="AD19" s="145">
        <v>0</v>
      </c>
      <c r="AE19" s="147">
        <v>7047025.700000003</v>
      </c>
      <c r="AF19" s="145">
        <v>0</v>
      </c>
      <c r="AG19" s="147">
        <v>93577.04</v>
      </c>
      <c r="AH19" s="145">
        <v>0</v>
      </c>
      <c r="AI19" s="163">
        <v>332943.5099999998</v>
      </c>
      <c r="AJ19" s="148">
        <v>0</v>
      </c>
      <c r="AK19" s="147">
        <v>5921303.34</v>
      </c>
      <c r="AL19" s="145">
        <v>0</v>
      </c>
      <c r="AM19" s="147">
        <v>4411579.38</v>
      </c>
      <c r="AN19" s="145">
        <v>0</v>
      </c>
      <c r="AO19" s="147">
        <v>406081.0799999996</v>
      </c>
      <c r="AP19" s="145">
        <v>0</v>
      </c>
      <c r="AQ19" s="147">
        <v>495718.77</v>
      </c>
      <c r="AR19" s="145">
        <v>0</v>
      </c>
      <c r="AS19" s="18"/>
      <c r="AT19" s="18"/>
      <c r="AU19" s="18"/>
      <c r="AV19" s="18"/>
      <c r="AW19" s="18"/>
      <c r="AX19" s="18"/>
      <c r="AY19" s="18"/>
      <c r="AZ19" s="18"/>
    </row>
    <row r="20" spans="1:52" ht="15">
      <c r="A20" s="40">
        <v>1270</v>
      </c>
      <c r="B20" s="42" t="s">
        <v>40</v>
      </c>
      <c r="C20" s="174">
        <f t="shared" si="1"/>
        <v>224996.28000000003</v>
      </c>
      <c r="D20" s="174">
        <f t="shared" si="2"/>
        <v>2553233.41</v>
      </c>
      <c r="E20" s="146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7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7">
        <v>0</v>
      </c>
      <c r="T20" s="145">
        <v>0</v>
      </c>
      <c r="U20" s="145">
        <v>0</v>
      </c>
      <c r="V20" s="145">
        <v>0</v>
      </c>
      <c r="W20" s="145">
        <v>224996.28000000003</v>
      </c>
      <c r="X20" s="145">
        <v>0</v>
      </c>
      <c r="Y20" s="147">
        <v>0</v>
      </c>
      <c r="Z20" s="145">
        <v>248282.76</v>
      </c>
      <c r="AA20" s="147">
        <v>0</v>
      </c>
      <c r="AB20" s="145">
        <v>2303413.44</v>
      </c>
      <c r="AC20" s="145">
        <v>0</v>
      </c>
      <c r="AD20" s="145">
        <v>0</v>
      </c>
      <c r="AE20" s="147">
        <v>0</v>
      </c>
      <c r="AF20" s="145">
        <v>0</v>
      </c>
      <c r="AG20" s="147">
        <v>0</v>
      </c>
      <c r="AH20" s="145">
        <v>1537.2099999999991</v>
      </c>
      <c r="AI20" s="163">
        <v>0</v>
      </c>
      <c r="AJ20" s="148">
        <v>0</v>
      </c>
      <c r="AK20" s="147">
        <v>0</v>
      </c>
      <c r="AL20" s="145">
        <v>0</v>
      </c>
      <c r="AM20" s="147">
        <v>0</v>
      </c>
      <c r="AN20" s="145">
        <v>0</v>
      </c>
      <c r="AO20" s="147">
        <v>0</v>
      </c>
      <c r="AP20" s="145">
        <v>0</v>
      </c>
      <c r="AQ20" s="147">
        <v>0</v>
      </c>
      <c r="AR20" s="145">
        <v>0</v>
      </c>
      <c r="AS20" s="18"/>
      <c r="AT20" s="18"/>
      <c r="AU20" s="18"/>
      <c r="AV20" s="18"/>
      <c r="AW20" s="18"/>
      <c r="AX20" s="18"/>
      <c r="AY20" s="18"/>
      <c r="AZ20" s="18"/>
    </row>
    <row r="21" spans="1:52" ht="22.5">
      <c r="A21" s="40">
        <v>1280</v>
      </c>
      <c r="B21" s="42" t="s">
        <v>41</v>
      </c>
      <c r="C21" s="174">
        <f t="shared" si="1"/>
        <v>0</v>
      </c>
      <c r="D21" s="174">
        <f t="shared" si="2"/>
        <v>3068876.7600000054</v>
      </c>
      <c r="E21" s="146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7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7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7">
        <v>0</v>
      </c>
      <c r="Z21" s="145">
        <v>0</v>
      </c>
      <c r="AA21" s="147">
        <v>0</v>
      </c>
      <c r="AB21" s="145">
        <v>0</v>
      </c>
      <c r="AC21" s="145">
        <v>0</v>
      </c>
      <c r="AD21" s="145">
        <v>0</v>
      </c>
      <c r="AE21" s="147">
        <v>0</v>
      </c>
      <c r="AF21" s="145">
        <v>0</v>
      </c>
      <c r="AG21" s="147">
        <v>0</v>
      </c>
      <c r="AH21" s="145">
        <v>0</v>
      </c>
      <c r="AI21" s="163">
        <v>0</v>
      </c>
      <c r="AJ21" s="148">
        <v>3068876.7600000054</v>
      </c>
      <c r="AK21" s="147">
        <v>0</v>
      </c>
      <c r="AL21" s="145">
        <v>0</v>
      </c>
      <c r="AM21" s="147">
        <v>0</v>
      </c>
      <c r="AN21" s="145">
        <v>0</v>
      </c>
      <c r="AO21" s="147">
        <v>0</v>
      </c>
      <c r="AP21" s="145">
        <v>0</v>
      </c>
      <c r="AQ21" s="147">
        <v>0</v>
      </c>
      <c r="AR21" s="145">
        <v>0</v>
      </c>
      <c r="AS21" s="18"/>
      <c r="AT21" s="18"/>
      <c r="AU21" s="18"/>
      <c r="AV21" s="18"/>
      <c r="AW21" s="18"/>
      <c r="AX21" s="18"/>
      <c r="AY21" s="18"/>
      <c r="AZ21" s="18"/>
    </row>
    <row r="22" spans="1:52" ht="15">
      <c r="A22" s="40">
        <v>1290</v>
      </c>
      <c r="B22" s="42" t="s">
        <v>42</v>
      </c>
      <c r="C22" s="174">
        <f t="shared" si="1"/>
        <v>0</v>
      </c>
      <c r="D22" s="174">
        <f t="shared" si="2"/>
        <v>0</v>
      </c>
      <c r="E22" s="146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7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7">
        <v>0</v>
      </c>
      <c r="T22" s="145">
        <v>0</v>
      </c>
      <c r="U22" s="145">
        <v>0</v>
      </c>
      <c r="V22" s="148">
        <v>0</v>
      </c>
      <c r="W22" s="145">
        <v>0</v>
      </c>
      <c r="X22" s="145">
        <v>0</v>
      </c>
      <c r="Y22" s="147">
        <v>0</v>
      </c>
      <c r="Z22" s="145">
        <v>0</v>
      </c>
      <c r="AA22" s="147">
        <v>0</v>
      </c>
      <c r="AB22" s="145">
        <v>0</v>
      </c>
      <c r="AC22" s="145">
        <v>0</v>
      </c>
      <c r="AD22" s="145">
        <v>0</v>
      </c>
      <c r="AE22" s="147">
        <v>0</v>
      </c>
      <c r="AF22" s="145">
        <v>0</v>
      </c>
      <c r="AG22" s="147">
        <v>0</v>
      </c>
      <c r="AH22" s="145">
        <v>0</v>
      </c>
      <c r="AI22" s="163">
        <v>0</v>
      </c>
      <c r="AJ22" s="148">
        <v>0</v>
      </c>
      <c r="AK22" s="147">
        <v>0</v>
      </c>
      <c r="AL22" s="145">
        <v>0</v>
      </c>
      <c r="AM22" s="147">
        <v>0</v>
      </c>
      <c r="AN22" s="145">
        <v>0</v>
      </c>
      <c r="AO22" s="147">
        <v>0</v>
      </c>
      <c r="AP22" s="145">
        <v>0</v>
      </c>
      <c r="AQ22" s="147">
        <v>0</v>
      </c>
      <c r="AR22" s="145">
        <v>0</v>
      </c>
      <c r="AS22" s="18"/>
      <c r="AT22" s="18"/>
      <c r="AU22" s="18"/>
      <c r="AV22" s="18"/>
      <c r="AW22" s="18"/>
      <c r="AX22" s="18"/>
      <c r="AY22" s="18"/>
      <c r="AZ22" s="18"/>
    </row>
    <row r="23" spans="1:52" s="2" customFormat="1" ht="15">
      <c r="A23" s="38">
        <v>2000</v>
      </c>
      <c r="B23" s="43" t="s">
        <v>43</v>
      </c>
      <c r="C23" s="137">
        <f>C24+C33</f>
        <v>223560441.07000002</v>
      </c>
      <c r="D23" s="137">
        <f>D24+D33</f>
        <v>89589515.62999997</v>
      </c>
      <c r="E23" s="144">
        <v>0</v>
      </c>
      <c r="F23" s="136">
        <v>1324454.38</v>
      </c>
      <c r="G23" s="136"/>
      <c r="H23" s="137">
        <v>354410.55</v>
      </c>
      <c r="I23" s="137">
        <v>157290289.76000008</v>
      </c>
      <c r="J23" s="136"/>
      <c r="K23" s="137">
        <v>82607.57</v>
      </c>
      <c r="L23" s="136">
        <v>0</v>
      </c>
      <c r="M23" s="142"/>
      <c r="N23" s="136"/>
      <c r="O23" s="136">
        <v>0</v>
      </c>
      <c r="P23" s="136">
        <v>0</v>
      </c>
      <c r="Q23" s="136">
        <v>77660.68999999994</v>
      </c>
      <c r="R23" s="136">
        <v>0</v>
      </c>
      <c r="S23" s="147">
        <v>0</v>
      </c>
      <c r="T23" s="137">
        <v>367735.23</v>
      </c>
      <c r="U23" s="145">
        <v>0</v>
      </c>
      <c r="V23" s="141">
        <v>62808.72</v>
      </c>
      <c r="W23" s="136">
        <v>0</v>
      </c>
      <c r="X23" s="136">
        <v>1768628.12</v>
      </c>
      <c r="Y23" s="142">
        <v>366812.92999999993</v>
      </c>
      <c r="Z23" s="136">
        <v>0</v>
      </c>
      <c r="AA23" s="147">
        <v>0</v>
      </c>
      <c r="AB23" s="150">
        <v>32671.48000000001</v>
      </c>
      <c r="AC23" s="136"/>
      <c r="AD23" s="137">
        <v>1997530.9900000002</v>
      </c>
      <c r="AE23" s="142">
        <v>0</v>
      </c>
      <c r="AF23" s="136">
        <v>7061327.150000001</v>
      </c>
      <c r="AG23" s="142">
        <v>0</v>
      </c>
      <c r="AH23" s="137">
        <v>22943.35</v>
      </c>
      <c r="AI23" s="162">
        <v>0</v>
      </c>
      <c r="AJ23" s="141">
        <v>11753750.780000012</v>
      </c>
      <c r="AK23" s="150">
        <v>4303047.92</v>
      </c>
      <c r="AL23" s="136">
        <v>0</v>
      </c>
      <c r="AM23" s="150">
        <v>1914591.57</v>
      </c>
      <c r="AN23" s="136">
        <v>0</v>
      </c>
      <c r="AO23" s="142">
        <v>0</v>
      </c>
      <c r="AP23" s="136">
        <v>3030077.9000000004</v>
      </c>
      <c r="AQ23" s="142">
        <v>75123.80000000028</v>
      </c>
      <c r="AR23" s="136">
        <v>0</v>
      </c>
      <c r="AS23" s="143"/>
      <c r="AT23" s="143"/>
      <c r="AU23" s="143"/>
      <c r="AV23" s="143"/>
      <c r="AW23" s="143"/>
      <c r="AX23" s="143"/>
      <c r="AY23" s="143"/>
      <c r="AZ23" s="143"/>
    </row>
    <row r="24" spans="1:52" s="2" customFormat="1" ht="15">
      <c r="A24" s="38">
        <v>2100</v>
      </c>
      <c r="B24" s="43" t="s">
        <v>44</v>
      </c>
      <c r="C24" s="137">
        <f>SUM(C25:C32)</f>
        <v>172210666.21</v>
      </c>
      <c r="D24" s="137">
        <f>SUM(D25:D32)</f>
        <v>53263025.96999997</v>
      </c>
      <c r="E24" s="144">
        <v>0</v>
      </c>
      <c r="F24" s="136">
        <v>1324454.38</v>
      </c>
      <c r="G24" s="136"/>
      <c r="H24" s="136">
        <v>302565.56</v>
      </c>
      <c r="I24" s="136">
        <v>129050185.80000007</v>
      </c>
      <c r="J24" s="136"/>
      <c r="K24" s="137">
        <v>82607.57</v>
      </c>
      <c r="L24" s="136">
        <v>0</v>
      </c>
      <c r="M24" s="150">
        <v>0</v>
      </c>
      <c r="N24" s="137">
        <v>2362870.1499999985</v>
      </c>
      <c r="O24" s="136">
        <v>0</v>
      </c>
      <c r="P24" s="136">
        <v>0</v>
      </c>
      <c r="Q24" s="136">
        <v>77660.68999999994</v>
      </c>
      <c r="R24" s="136">
        <v>0</v>
      </c>
      <c r="S24" s="147">
        <v>0</v>
      </c>
      <c r="T24" s="137">
        <v>367735.23</v>
      </c>
      <c r="U24" s="145">
        <v>0</v>
      </c>
      <c r="V24" s="141">
        <v>62808.72</v>
      </c>
      <c r="W24" s="136">
        <v>0</v>
      </c>
      <c r="X24" s="136">
        <v>1768628.1200000006</v>
      </c>
      <c r="Y24" s="142">
        <v>366812.92999999993</v>
      </c>
      <c r="Z24" s="136">
        <v>0</v>
      </c>
      <c r="AA24" s="147">
        <v>0</v>
      </c>
      <c r="AB24" s="150">
        <v>32671.48000000001</v>
      </c>
      <c r="AC24" s="136"/>
      <c r="AD24" s="137">
        <v>1997530.9900000002</v>
      </c>
      <c r="AE24" s="142">
        <v>0</v>
      </c>
      <c r="AF24" s="136">
        <v>7061327.150000001</v>
      </c>
      <c r="AG24" s="142">
        <v>0</v>
      </c>
      <c r="AH24" s="137">
        <v>22943.35</v>
      </c>
      <c r="AI24" s="162">
        <v>1411222.9899999984</v>
      </c>
      <c r="AJ24" s="140">
        <v>0</v>
      </c>
      <c r="AK24" s="150">
        <v>4303047.92</v>
      </c>
      <c r="AL24" s="136">
        <v>0</v>
      </c>
      <c r="AM24" s="150">
        <v>1914591.57</v>
      </c>
      <c r="AN24" s="136">
        <v>0</v>
      </c>
      <c r="AO24" s="142">
        <v>0</v>
      </c>
      <c r="AP24" s="136">
        <v>3030077.9000000004</v>
      </c>
      <c r="AQ24" s="142">
        <v>75123.80000000028</v>
      </c>
      <c r="AR24" s="136">
        <v>0</v>
      </c>
      <c r="AS24" s="143"/>
      <c r="AT24" s="143"/>
      <c r="AU24" s="143"/>
      <c r="AV24" s="143"/>
      <c r="AW24" s="143"/>
      <c r="AX24" s="143"/>
      <c r="AY24" s="143"/>
      <c r="AZ24" s="143"/>
    </row>
    <row r="25" spans="1:52" ht="15">
      <c r="A25" s="40">
        <v>2110</v>
      </c>
      <c r="B25" s="42" t="s">
        <v>45</v>
      </c>
      <c r="C25" s="174">
        <f aca="true" t="shared" si="3" ref="C25:D32">E25+G25+I25+K25+M25+O25+Q25+S25+U25+W25+Y25+AA25+AC25+AE25+AG25+AI25+AK25+AM25+AO25+AQ25</f>
        <v>10724199.52</v>
      </c>
      <c r="D25" s="174">
        <f t="shared" si="3"/>
        <v>44830251.27999997</v>
      </c>
      <c r="E25" s="146">
        <v>0</v>
      </c>
      <c r="F25" s="145">
        <v>1324454.38</v>
      </c>
      <c r="G25" s="145">
        <v>0</v>
      </c>
      <c r="H25" s="145">
        <v>427563.6</v>
      </c>
      <c r="I25" s="145">
        <v>0</v>
      </c>
      <c r="J25" s="145">
        <v>28027314.71999997</v>
      </c>
      <c r="K25" s="145">
        <v>82607.57</v>
      </c>
      <c r="L25" s="145">
        <v>0</v>
      </c>
      <c r="M25" s="147">
        <v>0</v>
      </c>
      <c r="N25" s="145">
        <v>2353694.3599999994</v>
      </c>
      <c r="O25" s="145">
        <v>0</v>
      </c>
      <c r="P25" s="145">
        <v>0</v>
      </c>
      <c r="Q25" s="145">
        <v>82255.65000000002</v>
      </c>
      <c r="R25" s="145">
        <v>0</v>
      </c>
      <c r="S25" s="147">
        <v>685523.44</v>
      </c>
      <c r="T25" s="145">
        <v>778494.43</v>
      </c>
      <c r="U25" s="145">
        <v>0</v>
      </c>
      <c r="V25" s="151">
        <v>62808.72</v>
      </c>
      <c r="W25" s="145">
        <v>0</v>
      </c>
      <c r="X25" s="145">
        <v>1768628.1200000006</v>
      </c>
      <c r="Y25" s="147">
        <v>366812.92999999993</v>
      </c>
      <c r="Z25" s="145">
        <v>0</v>
      </c>
      <c r="AA25" s="145">
        <v>141755.44999999998</v>
      </c>
      <c r="AB25" s="145">
        <v>0</v>
      </c>
      <c r="AC25" s="145">
        <v>192948.59999999963</v>
      </c>
      <c r="AD25" s="145">
        <v>0</v>
      </c>
      <c r="AE25" s="147">
        <v>0</v>
      </c>
      <c r="AF25" s="145">
        <v>7034271.700000001</v>
      </c>
      <c r="AG25" s="147">
        <v>0</v>
      </c>
      <c r="AH25" s="145">
        <v>22943.35</v>
      </c>
      <c r="AI25" s="163">
        <v>3118865.91</v>
      </c>
      <c r="AJ25" s="148">
        <v>0</v>
      </c>
      <c r="AK25" s="147">
        <v>4317881.13</v>
      </c>
      <c r="AL25" s="136">
        <v>0</v>
      </c>
      <c r="AM25" s="147">
        <v>1660425.04</v>
      </c>
      <c r="AN25" s="145">
        <v>0</v>
      </c>
      <c r="AO25" s="147">
        <v>0</v>
      </c>
      <c r="AP25" s="145">
        <v>3030077.9000000004</v>
      </c>
      <c r="AQ25" s="147">
        <v>75123.80000000028</v>
      </c>
      <c r="AR25" s="145">
        <v>0</v>
      </c>
      <c r="AS25" s="18"/>
      <c r="AT25" s="18"/>
      <c r="AU25" s="18"/>
      <c r="AV25" s="18"/>
      <c r="AW25" s="18"/>
      <c r="AX25" s="18"/>
      <c r="AY25" s="18"/>
      <c r="AZ25" s="18"/>
    </row>
    <row r="26" spans="1:52" ht="15">
      <c r="A26" s="40">
        <v>2120</v>
      </c>
      <c r="B26" s="42" t="s">
        <v>46</v>
      </c>
      <c r="C26" s="174">
        <f t="shared" si="3"/>
        <v>0</v>
      </c>
      <c r="D26" s="174">
        <f t="shared" si="3"/>
        <v>41888.66</v>
      </c>
      <c r="E26" s="146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7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147">
        <v>0</v>
      </c>
      <c r="T26" s="145">
        <v>0</v>
      </c>
      <c r="U26" s="145">
        <v>0</v>
      </c>
      <c r="V26" s="148">
        <v>0</v>
      </c>
      <c r="W26" s="145">
        <v>0</v>
      </c>
      <c r="X26" s="145">
        <v>0</v>
      </c>
      <c r="Y26" s="147">
        <v>0</v>
      </c>
      <c r="Z26" s="145">
        <v>0</v>
      </c>
      <c r="AA26" s="147">
        <v>0</v>
      </c>
      <c r="AB26" s="145">
        <v>0</v>
      </c>
      <c r="AC26" s="145">
        <v>0</v>
      </c>
      <c r="AD26" s="145">
        <v>0</v>
      </c>
      <c r="AE26" s="147">
        <v>0</v>
      </c>
      <c r="AF26" s="145">
        <v>27055.45</v>
      </c>
      <c r="AG26" s="147">
        <v>0</v>
      </c>
      <c r="AH26" s="145">
        <v>0</v>
      </c>
      <c r="AI26" s="163">
        <v>0</v>
      </c>
      <c r="AJ26" s="148">
        <v>0</v>
      </c>
      <c r="AK26" s="147">
        <v>0</v>
      </c>
      <c r="AL26" s="145">
        <v>14833.21</v>
      </c>
      <c r="AM26" s="147">
        <v>0</v>
      </c>
      <c r="AN26" s="145">
        <v>0</v>
      </c>
      <c r="AO26" s="147">
        <v>0</v>
      </c>
      <c r="AP26" s="145">
        <v>0</v>
      </c>
      <c r="AQ26" s="147">
        <v>0</v>
      </c>
      <c r="AR26" s="145">
        <v>0</v>
      </c>
      <c r="AS26" s="18"/>
      <c r="AT26" s="18"/>
      <c r="AU26" s="18"/>
      <c r="AV26" s="18"/>
      <c r="AW26" s="18"/>
      <c r="AX26" s="18"/>
      <c r="AY26" s="18"/>
      <c r="AZ26" s="18"/>
    </row>
    <row r="27" spans="1:52" ht="22.5">
      <c r="A27" s="40">
        <v>2130</v>
      </c>
      <c r="B27" s="42" t="s">
        <v>47</v>
      </c>
      <c r="C27" s="174">
        <f t="shared" si="3"/>
        <v>0</v>
      </c>
      <c r="D27" s="174">
        <f t="shared" si="3"/>
        <v>0</v>
      </c>
      <c r="E27" s="146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7">
        <v>0</v>
      </c>
      <c r="N27" s="145">
        <v>0</v>
      </c>
      <c r="O27" s="145">
        <v>0</v>
      </c>
      <c r="P27" s="145">
        <v>0</v>
      </c>
      <c r="Q27" s="145">
        <v>0</v>
      </c>
      <c r="R27" s="145">
        <v>0</v>
      </c>
      <c r="S27" s="147">
        <v>0</v>
      </c>
      <c r="T27" s="145">
        <v>0</v>
      </c>
      <c r="U27" s="145">
        <v>0</v>
      </c>
      <c r="V27" s="148">
        <v>0</v>
      </c>
      <c r="W27" s="145">
        <v>0</v>
      </c>
      <c r="X27" s="145">
        <v>0</v>
      </c>
      <c r="Y27" s="147">
        <v>0</v>
      </c>
      <c r="Z27" s="145">
        <v>0</v>
      </c>
      <c r="AA27" s="147">
        <v>0</v>
      </c>
      <c r="AB27" s="145">
        <v>0</v>
      </c>
      <c r="AC27" s="145">
        <v>0</v>
      </c>
      <c r="AD27" s="145">
        <v>0</v>
      </c>
      <c r="AE27" s="147">
        <v>0</v>
      </c>
      <c r="AF27" s="145">
        <v>0</v>
      </c>
      <c r="AG27" s="147">
        <v>0</v>
      </c>
      <c r="AH27" s="145">
        <v>0</v>
      </c>
      <c r="AI27" s="163">
        <v>0</v>
      </c>
      <c r="AJ27" s="148">
        <v>0</v>
      </c>
      <c r="AK27" s="147">
        <v>0</v>
      </c>
      <c r="AL27" s="145">
        <v>0</v>
      </c>
      <c r="AM27" s="147">
        <v>0</v>
      </c>
      <c r="AN27" s="145">
        <v>0</v>
      </c>
      <c r="AO27" s="147">
        <v>0</v>
      </c>
      <c r="AP27" s="145">
        <v>0</v>
      </c>
      <c r="AQ27" s="147">
        <v>0</v>
      </c>
      <c r="AR27" s="145">
        <v>0</v>
      </c>
      <c r="AS27" s="18"/>
      <c r="AT27" s="18"/>
      <c r="AU27" s="18"/>
      <c r="AV27" s="18"/>
      <c r="AW27" s="18"/>
      <c r="AX27" s="18"/>
      <c r="AY27" s="18"/>
      <c r="AZ27" s="18"/>
    </row>
    <row r="28" spans="1:52" ht="15">
      <c r="A28" s="40">
        <v>2140</v>
      </c>
      <c r="B28" s="42" t="s">
        <v>48</v>
      </c>
      <c r="C28" s="174">
        <f t="shared" si="3"/>
        <v>0</v>
      </c>
      <c r="D28" s="174">
        <f t="shared" si="3"/>
        <v>0</v>
      </c>
      <c r="E28" s="146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7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  <c r="S28" s="147">
        <v>0</v>
      </c>
      <c r="T28" s="145">
        <v>0</v>
      </c>
      <c r="U28" s="145">
        <v>0</v>
      </c>
      <c r="V28" s="145">
        <v>0</v>
      </c>
      <c r="W28" s="145">
        <v>0</v>
      </c>
      <c r="X28" s="145">
        <v>0</v>
      </c>
      <c r="Y28" s="147">
        <v>0</v>
      </c>
      <c r="Z28" s="145">
        <v>0</v>
      </c>
      <c r="AA28" s="147">
        <v>0</v>
      </c>
      <c r="AB28" s="145">
        <v>0</v>
      </c>
      <c r="AC28" s="145">
        <v>0</v>
      </c>
      <c r="AD28" s="145">
        <v>0</v>
      </c>
      <c r="AE28" s="147">
        <v>0</v>
      </c>
      <c r="AF28" s="145">
        <v>0</v>
      </c>
      <c r="AG28" s="147">
        <v>0</v>
      </c>
      <c r="AH28" s="145">
        <v>0</v>
      </c>
      <c r="AI28" s="163">
        <v>0</v>
      </c>
      <c r="AJ28" s="148">
        <v>0</v>
      </c>
      <c r="AK28" s="147">
        <v>0</v>
      </c>
      <c r="AL28" s="145">
        <v>0</v>
      </c>
      <c r="AM28" s="147">
        <v>0</v>
      </c>
      <c r="AN28" s="145">
        <v>0</v>
      </c>
      <c r="AO28" s="147">
        <v>0</v>
      </c>
      <c r="AP28" s="145">
        <v>0</v>
      </c>
      <c r="AQ28" s="147">
        <v>0</v>
      </c>
      <c r="AR28" s="145">
        <v>0</v>
      </c>
      <c r="AS28" s="18"/>
      <c r="AT28" s="18"/>
      <c r="AU28" s="18"/>
      <c r="AV28" s="18"/>
      <c r="AW28" s="18"/>
      <c r="AX28" s="18"/>
      <c r="AY28" s="18"/>
      <c r="AZ28" s="18"/>
    </row>
    <row r="29" spans="1:52" ht="15">
      <c r="A29" s="40">
        <v>2150</v>
      </c>
      <c r="B29" s="42" t="s">
        <v>49</v>
      </c>
      <c r="C29" s="174">
        <f t="shared" si="3"/>
        <v>988558.46</v>
      </c>
      <c r="D29" s="174">
        <f t="shared" si="3"/>
        <v>4594.959999999999</v>
      </c>
      <c r="E29" s="146">
        <v>0</v>
      </c>
      <c r="F29" s="145">
        <v>0</v>
      </c>
      <c r="G29" s="145">
        <v>0</v>
      </c>
      <c r="H29" s="145">
        <v>0</v>
      </c>
      <c r="I29" s="145">
        <v>734391.9299999999</v>
      </c>
      <c r="J29" s="145">
        <v>0</v>
      </c>
      <c r="K29" s="145">
        <v>0</v>
      </c>
      <c r="L29" s="145">
        <v>0</v>
      </c>
      <c r="M29" s="147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4594.959999999999</v>
      </c>
      <c r="S29" s="147">
        <v>0</v>
      </c>
      <c r="T29" s="145">
        <v>0</v>
      </c>
      <c r="U29" s="145">
        <v>0</v>
      </c>
      <c r="V29" s="145">
        <v>0</v>
      </c>
      <c r="W29" s="145">
        <v>0</v>
      </c>
      <c r="X29" s="145">
        <v>0</v>
      </c>
      <c r="Y29" s="147">
        <v>0</v>
      </c>
      <c r="Z29" s="145">
        <v>0</v>
      </c>
      <c r="AA29" s="147">
        <v>0</v>
      </c>
      <c r="AB29" s="145">
        <v>0</v>
      </c>
      <c r="AC29" s="145">
        <v>0</v>
      </c>
      <c r="AD29" s="145">
        <v>0</v>
      </c>
      <c r="AE29" s="147">
        <v>0</v>
      </c>
      <c r="AF29" s="145">
        <v>0</v>
      </c>
      <c r="AG29" s="147">
        <v>0</v>
      </c>
      <c r="AH29" s="145">
        <v>0</v>
      </c>
      <c r="AI29" s="163">
        <v>0</v>
      </c>
      <c r="AJ29" s="148">
        <v>0</v>
      </c>
      <c r="AK29" s="147">
        <v>0</v>
      </c>
      <c r="AL29" s="145">
        <v>0</v>
      </c>
      <c r="AM29" s="147">
        <v>254166.53</v>
      </c>
      <c r="AN29" s="145">
        <v>0</v>
      </c>
      <c r="AO29" s="147">
        <v>0</v>
      </c>
      <c r="AP29" s="145">
        <v>0</v>
      </c>
      <c r="AQ29" s="147">
        <v>0</v>
      </c>
      <c r="AR29" s="145">
        <v>0</v>
      </c>
      <c r="AS29" s="18"/>
      <c r="AT29" s="18"/>
      <c r="AU29" s="18"/>
      <c r="AV29" s="18"/>
      <c r="AW29" s="18"/>
      <c r="AX29" s="18"/>
      <c r="AY29" s="18"/>
      <c r="AZ29" s="18"/>
    </row>
    <row r="30" spans="1:52" ht="22.5">
      <c r="A30" s="40">
        <v>2160</v>
      </c>
      <c r="B30" s="42" t="s">
        <v>50</v>
      </c>
      <c r="C30" s="174">
        <f t="shared" si="3"/>
        <v>160372910.19000003</v>
      </c>
      <c r="D30" s="174">
        <f t="shared" si="3"/>
        <v>3898122.51</v>
      </c>
      <c r="E30" s="146">
        <v>0</v>
      </c>
      <c r="F30" s="145">
        <v>0</v>
      </c>
      <c r="G30" s="145">
        <v>0</v>
      </c>
      <c r="H30" s="145">
        <v>0</v>
      </c>
      <c r="I30" s="145">
        <v>160372910.19000003</v>
      </c>
      <c r="J30" s="145">
        <v>0</v>
      </c>
      <c r="K30" s="145">
        <v>0</v>
      </c>
      <c r="L30" s="145">
        <v>0</v>
      </c>
      <c r="M30" s="147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7">
        <v>0</v>
      </c>
      <c r="T30" s="145">
        <v>0</v>
      </c>
      <c r="U30" s="145">
        <v>0</v>
      </c>
      <c r="V30" s="145">
        <v>0</v>
      </c>
      <c r="W30" s="145">
        <v>0</v>
      </c>
      <c r="X30" s="145">
        <v>0</v>
      </c>
      <c r="Y30" s="147">
        <v>0</v>
      </c>
      <c r="Z30" s="145">
        <v>0</v>
      </c>
      <c r="AA30" s="147">
        <v>0</v>
      </c>
      <c r="AB30" s="145">
        <v>0</v>
      </c>
      <c r="AC30" s="145">
        <v>0</v>
      </c>
      <c r="AD30" s="145">
        <v>2190479.59</v>
      </c>
      <c r="AE30" s="147">
        <v>0</v>
      </c>
      <c r="AF30" s="145">
        <v>0</v>
      </c>
      <c r="AG30" s="147">
        <v>0</v>
      </c>
      <c r="AH30" s="145">
        <v>0</v>
      </c>
      <c r="AI30" s="163">
        <v>0</v>
      </c>
      <c r="AJ30" s="148">
        <v>1707642.92</v>
      </c>
      <c r="AK30" s="147">
        <v>0</v>
      </c>
      <c r="AL30" s="145">
        <v>0</v>
      </c>
      <c r="AM30" s="147">
        <v>0</v>
      </c>
      <c r="AN30" s="145">
        <v>0</v>
      </c>
      <c r="AO30" s="147">
        <v>0</v>
      </c>
      <c r="AP30" s="145">
        <v>0</v>
      </c>
      <c r="AQ30" s="147">
        <v>0</v>
      </c>
      <c r="AR30" s="145">
        <v>0</v>
      </c>
      <c r="AS30" s="18"/>
      <c r="AT30" s="18"/>
      <c r="AU30" s="18"/>
      <c r="AV30" s="18"/>
      <c r="AW30" s="18"/>
      <c r="AX30" s="18"/>
      <c r="AY30" s="18"/>
      <c r="AZ30" s="18"/>
    </row>
    <row r="31" spans="1:52" ht="15">
      <c r="A31" s="40">
        <v>2170</v>
      </c>
      <c r="B31" s="42" t="s">
        <v>51</v>
      </c>
      <c r="C31" s="174">
        <f t="shared" si="3"/>
        <v>124998.04</v>
      </c>
      <c r="D31" s="174">
        <f t="shared" si="3"/>
        <v>4488168.5600000005</v>
      </c>
      <c r="E31" s="146">
        <v>0</v>
      </c>
      <c r="F31" s="145">
        <v>0</v>
      </c>
      <c r="G31" s="145">
        <v>124998.04</v>
      </c>
      <c r="H31" s="145">
        <v>0</v>
      </c>
      <c r="I31" s="145">
        <v>0</v>
      </c>
      <c r="J31" s="145">
        <v>4029801.6000000015</v>
      </c>
      <c r="K31" s="145">
        <v>0</v>
      </c>
      <c r="L31" s="145">
        <v>0</v>
      </c>
      <c r="M31" s="147">
        <v>0</v>
      </c>
      <c r="N31" s="145">
        <v>9175.789999999106</v>
      </c>
      <c r="O31" s="145">
        <v>0</v>
      </c>
      <c r="P31" s="145">
        <v>0</v>
      </c>
      <c r="Q31" s="145">
        <v>0</v>
      </c>
      <c r="R31" s="145">
        <v>0</v>
      </c>
      <c r="S31" s="147">
        <v>0</v>
      </c>
      <c r="T31" s="145">
        <v>274764.23999999976</v>
      </c>
      <c r="U31" s="145">
        <v>0</v>
      </c>
      <c r="V31" s="145">
        <v>0</v>
      </c>
      <c r="W31" s="145">
        <v>0</v>
      </c>
      <c r="X31" s="145">
        <v>0</v>
      </c>
      <c r="Y31" s="147">
        <v>0</v>
      </c>
      <c r="Z31" s="145">
        <v>0</v>
      </c>
      <c r="AA31" s="147">
        <v>0</v>
      </c>
      <c r="AB31" s="145">
        <v>174426.93</v>
      </c>
      <c r="AC31" s="145">
        <v>0</v>
      </c>
      <c r="AD31" s="145">
        <v>0</v>
      </c>
      <c r="AE31" s="147">
        <v>0</v>
      </c>
      <c r="AF31" s="145">
        <v>0</v>
      </c>
      <c r="AG31" s="147">
        <v>0</v>
      </c>
      <c r="AH31" s="145">
        <v>0</v>
      </c>
      <c r="AI31" s="163">
        <v>0</v>
      </c>
      <c r="AJ31" s="148">
        <v>0</v>
      </c>
      <c r="AK31" s="147">
        <v>0</v>
      </c>
      <c r="AL31" s="145">
        <v>0</v>
      </c>
      <c r="AM31" s="147">
        <v>0</v>
      </c>
      <c r="AN31" s="145">
        <v>0</v>
      </c>
      <c r="AO31" s="147">
        <v>0</v>
      </c>
      <c r="AP31" s="145">
        <v>0</v>
      </c>
      <c r="AQ31" s="147">
        <v>0</v>
      </c>
      <c r="AR31" s="145">
        <v>0</v>
      </c>
      <c r="AS31" s="18"/>
      <c r="AT31" s="18"/>
      <c r="AU31" s="18"/>
      <c r="AV31" s="18"/>
      <c r="AW31" s="18"/>
      <c r="AX31" s="18"/>
      <c r="AY31" s="18"/>
      <c r="AZ31" s="18"/>
    </row>
    <row r="32" spans="1:52" ht="15">
      <c r="A32" s="40">
        <v>2190</v>
      </c>
      <c r="B32" s="42" t="s">
        <v>52</v>
      </c>
      <c r="C32" s="174">
        <f t="shared" si="3"/>
        <v>0</v>
      </c>
      <c r="D32" s="174">
        <f t="shared" si="3"/>
        <v>0</v>
      </c>
      <c r="E32" s="146">
        <v>0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7">
        <v>0</v>
      </c>
      <c r="N32" s="145">
        <v>0</v>
      </c>
      <c r="O32" s="145">
        <v>0</v>
      </c>
      <c r="P32" s="145">
        <v>0</v>
      </c>
      <c r="Q32" s="145">
        <v>0</v>
      </c>
      <c r="R32" s="145">
        <v>0</v>
      </c>
      <c r="S32" s="147">
        <v>0</v>
      </c>
      <c r="T32" s="145">
        <v>0</v>
      </c>
      <c r="U32" s="145">
        <v>0</v>
      </c>
      <c r="V32" s="145">
        <v>0</v>
      </c>
      <c r="W32" s="145">
        <v>0</v>
      </c>
      <c r="X32" s="145">
        <v>0</v>
      </c>
      <c r="Y32" s="147">
        <v>0</v>
      </c>
      <c r="Z32" s="145">
        <v>0</v>
      </c>
      <c r="AA32" s="147">
        <v>0</v>
      </c>
      <c r="AB32" s="145">
        <v>0</v>
      </c>
      <c r="AC32" s="145">
        <v>0</v>
      </c>
      <c r="AD32" s="145">
        <v>0</v>
      </c>
      <c r="AE32" s="147">
        <v>0</v>
      </c>
      <c r="AF32" s="145">
        <v>0</v>
      </c>
      <c r="AG32" s="147">
        <v>0</v>
      </c>
      <c r="AH32" s="145">
        <v>0</v>
      </c>
      <c r="AI32" s="163">
        <v>0</v>
      </c>
      <c r="AJ32" s="148">
        <v>0</v>
      </c>
      <c r="AK32" s="147">
        <v>0</v>
      </c>
      <c r="AL32" s="145">
        <v>0</v>
      </c>
      <c r="AM32" s="147">
        <v>0</v>
      </c>
      <c r="AN32" s="145">
        <v>0</v>
      </c>
      <c r="AO32" s="147">
        <v>0</v>
      </c>
      <c r="AP32" s="145">
        <v>0</v>
      </c>
      <c r="AQ32" s="147">
        <v>0</v>
      </c>
      <c r="AR32" s="145">
        <v>0</v>
      </c>
      <c r="AS32" s="18"/>
      <c r="AT32" s="18"/>
      <c r="AU32" s="18"/>
      <c r="AV32" s="18"/>
      <c r="AW32" s="18"/>
      <c r="AX32" s="18"/>
      <c r="AY32" s="18"/>
      <c r="AZ32" s="18"/>
    </row>
    <row r="33" spans="1:52" s="2" customFormat="1" ht="15">
      <c r="A33" s="38">
        <v>2200</v>
      </c>
      <c r="B33" s="43" t="s">
        <v>53</v>
      </c>
      <c r="C33" s="137">
        <f>SUM(C34:C39)</f>
        <v>51349774.86000001</v>
      </c>
      <c r="D33" s="137">
        <f>SUM(D34:D39)</f>
        <v>36326489.660000004</v>
      </c>
      <c r="E33" s="144">
        <v>0</v>
      </c>
      <c r="F33" s="136">
        <v>0</v>
      </c>
      <c r="G33" s="136">
        <v>0</v>
      </c>
      <c r="H33" s="136">
        <v>51844.99</v>
      </c>
      <c r="I33" s="136">
        <v>28240103.96</v>
      </c>
      <c r="J33" s="136"/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  <c r="S33" s="142">
        <v>0</v>
      </c>
      <c r="T33" s="136">
        <v>0</v>
      </c>
      <c r="U33" s="136">
        <v>0</v>
      </c>
      <c r="V33" s="136">
        <v>0</v>
      </c>
      <c r="W33" s="136">
        <v>0</v>
      </c>
      <c r="X33" s="136">
        <v>0</v>
      </c>
      <c r="Y33" s="142">
        <v>0</v>
      </c>
      <c r="Z33" s="136">
        <v>0</v>
      </c>
      <c r="AA33" s="142">
        <v>0</v>
      </c>
      <c r="AB33" s="136">
        <v>0</v>
      </c>
      <c r="AC33" s="136">
        <v>0</v>
      </c>
      <c r="AD33" s="136">
        <v>0</v>
      </c>
      <c r="AE33" s="142">
        <v>0</v>
      </c>
      <c r="AF33" s="136">
        <v>0</v>
      </c>
      <c r="AG33" s="142">
        <v>0</v>
      </c>
      <c r="AH33" s="136">
        <v>0</v>
      </c>
      <c r="AI33" s="162">
        <v>0</v>
      </c>
      <c r="AJ33" s="140">
        <v>13164973.77000001</v>
      </c>
      <c r="AK33" s="142">
        <v>0</v>
      </c>
      <c r="AL33" s="136">
        <v>0</v>
      </c>
      <c r="AM33" s="142">
        <v>0</v>
      </c>
      <c r="AN33" s="136">
        <v>0</v>
      </c>
      <c r="AO33" s="142">
        <v>0</v>
      </c>
      <c r="AP33" s="136">
        <v>0</v>
      </c>
      <c r="AQ33" s="142">
        <v>0</v>
      </c>
      <c r="AR33" s="136">
        <v>0</v>
      </c>
      <c r="AS33" s="143"/>
      <c r="AT33" s="143"/>
      <c r="AU33" s="143"/>
      <c r="AV33" s="143"/>
      <c r="AW33" s="143"/>
      <c r="AX33" s="143"/>
      <c r="AY33" s="143"/>
      <c r="AZ33" s="143"/>
    </row>
    <row r="34" spans="1:52" ht="15">
      <c r="A34" s="40">
        <v>2210</v>
      </c>
      <c r="B34" s="42" t="s">
        <v>54</v>
      </c>
      <c r="C34" s="174">
        <f aca="true" t="shared" si="4" ref="C34:D39">E34+G34+I34+K34+M34+O34+Q34+S34+U34+W34+Y34+AA34+AC34+AE34+AG34+AI34+AK34+AM34+AO34+AQ34</f>
        <v>0</v>
      </c>
      <c r="D34" s="174">
        <f t="shared" si="4"/>
        <v>16404403.35</v>
      </c>
      <c r="E34" s="146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16404403.35</v>
      </c>
      <c r="K34" s="145">
        <v>0</v>
      </c>
      <c r="L34" s="145">
        <v>0</v>
      </c>
      <c r="M34" s="147">
        <v>0</v>
      </c>
      <c r="N34" s="145">
        <v>0</v>
      </c>
      <c r="O34" s="145">
        <v>0</v>
      </c>
      <c r="P34" s="145">
        <v>0</v>
      </c>
      <c r="Q34" s="145">
        <v>0</v>
      </c>
      <c r="R34" s="145">
        <v>0</v>
      </c>
      <c r="S34" s="147">
        <v>0</v>
      </c>
      <c r="T34" s="145">
        <v>0</v>
      </c>
      <c r="U34" s="145">
        <v>0</v>
      </c>
      <c r="V34" s="145">
        <v>0</v>
      </c>
      <c r="W34" s="145">
        <v>0</v>
      </c>
      <c r="X34" s="145">
        <v>0</v>
      </c>
      <c r="Y34" s="147">
        <v>0</v>
      </c>
      <c r="Z34" s="145">
        <v>0</v>
      </c>
      <c r="AA34" s="142">
        <v>0</v>
      </c>
      <c r="AB34" s="136">
        <v>0</v>
      </c>
      <c r="AC34" s="136">
        <v>0</v>
      </c>
      <c r="AD34" s="136">
        <v>0</v>
      </c>
      <c r="AE34" s="147">
        <v>0</v>
      </c>
      <c r="AF34" s="145">
        <v>0</v>
      </c>
      <c r="AG34" s="147">
        <v>0</v>
      </c>
      <c r="AH34" s="145">
        <v>0</v>
      </c>
      <c r="AI34" s="163">
        <v>0</v>
      </c>
      <c r="AJ34" s="148">
        <v>0</v>
      </c>
      <c r="AK34" s="147">
        <v>0</v>
      </c>
      <c r="AL34" s="145">
        <v>0</v>
      </c>
      <c r="AM34" s="147">
        <v>0</v>
      </c>
      <c r="AN34" s="145">
        <v>0</v>
      </c>
      <c r="AO34" s="147">
        <v>0</v>
      </c>
      <c r="AP34" s="145">
        <v>0</v>
      </c>
      <c r="AQ34" s="147">
        <v>0</v>
      </c>
      <c r="AR34" s="145">
        <v>0</v>
      </c>
      <c r="AS34" s="18"/>
      <c r="AT34" s="18"/>
      <c r="AU34" s="18"/>
      <c r="AV34" s="18"/>
      <c r="AW34" s="18"/>
      <c r="AX34" s="18"/>
      <c r="AY34" s="18"/>
      <c r="AZ34" s="18"/>
    </row>
    <row r="35" spans="1:52" ht="15">
      <c r="A35" s="40">
        <v>2220</v>
      </c>
      <c r="B35" s="42" t="s">
        <v>55</v>
      </c>
      <c r="C35" s="174">
        <f t="shared" si="4"/>
        <v>0</v>
      </c>
      <c r="D35" s="174">
        <f t="shared" si="4"/>
        <v>0</v>
      </c>
      <c r="E35" s="146">
        <v>0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7">
        <v>0</v>
      </c>
      <c r="N35" s="145">
        <v>0</v>
      </c>
      <c r="O35" s="145">
        <v>0</v>
      </c>
      <c r="P35" s="145">
        <v>0</v>
      </c>
      <c r="Q35" s="145">
        <v>0</v>
      </c>
      <c r="R35" s="145">
        <v>0</v>
      </c>
      <c r="S35" s="147">
        <v>0</v>
      </c>
      <c r="T35" s="145">
        <v>0</v>
      </c>
      <c r="U35" s="145">
        <v>0</v>
      </c>
      <c r="V35" s="145">
        <v>0</v>
      </c>
      <c r="W35" s="145">
        <v>0</v>
      </c>
      <c r="X35" s="145">
        <v>0</v>
      </c>
      <c r="Y35" s="147">
        <v>0</v>
      </c>
      <c r="Z35" s="145">
        <v>0</v>
      </c>
      <c r="AA35" s="142">
        <v>0</v>
      </c>
      <c r="AB35" s="136">
        <v>0</v>
      </c>
      <c r="AC35" s="136">
        <v>0</v>
      </c>
      <c r="AD35" s="136">
        <v>0</v>
      </c>
      <c r="AE35" s="147">
        <v>0</v>
      </c>
      <c r="AF35" s="145">
        <v>0</v>
      </c>
      <c r="AG35" s="147">
        <v>0</v>
      </c>
      <c r="AH35" s="145">
        <v>0</v>
      </c>
      <c r="AI35" s="163">
        <v>0</v>
      </c>
      <c r="AJ35" s="148">
        <v>0</v>
      </c>
      <c r="AK35" s="147">
        <v>0</v>
      </c>
      <c r="AL35" s="145">
        <v>0</v>
      </c>
      <c r="AM35" s="147">
        <v>0</v>
      </c>
      <c r="AN35" s="145">
        <v>0</v>
      </c>
      <c r="AO35" s="147">
        <v>0</v>
      </c>
      <c r="AP35" s="145">
        <v>0</v>
      </c>
      <c r="AQ35" s="147">
        <v>0</v>
      </c>
      <c r="AR35" s="145">
        <v>0</v>
      </c>
      <c r="AS35" s="18"/>
      <c r="AT35" s="18"/>
      <c r="AU35" s="18"/>
      <c r="AV35" s="18"/>
      <c r="AW35" s="18"/>
      <c r="AX35" s="18"/>
      <c r="AY35" s="18"/>
      <c r="AZ35" s="18"/>
    </row>
    <row r="36" spans="1:52" ht="15">
      <c r="A36" s="40">
        <v>2230</v>
      </c>
      <c r="B36" s="42" t="s">
        <v>56</v>
      </c>
      <c r="C36" s="174">
        <f t="shared" si="4"/>
        <v>0</v>
      </c>
      <c r="D36" s="174">
        <f t="shared" si="4"/>
        <v>0</v>
      </c>
      <c r="E36" s="146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7">
        <v>0</v>
      </c>
      <c r="N36" s="145">
        <v>0</v>
      </c>
      <c r="O36" s="145">
        <v>0</v>
      </c>
      <c r="P36" s="145">
        <v>0</v>
      </c>
      <c r="Q36" s="145">
        <v>0</v>
      </c>
      <c r="R36" s="145">
        <v>0</v>
      </c>
      <c r="S36" s="147">
        <v>0</v>
      </c>
      <c r="T36" s="145">
        <v>0</v>
      </c>
      <c r="U36" s="145">
        <v>0</v>
      </c>
      <c r="V36" s="145">
        <v>0</v>
      </c>
      <c r="W36" s="145">
        <v>0</v>
      </c>
      <c r="X36" s="145">
        <v>0</v>
      </c>
      <c r="Y36" s="147">
        <v>0</v>
      </c>
      <c r="Z36" s="145">
        <v>0</v>
      </c>
      <c r="AA36" s="142">
        <v>0</v>
      </c>
      <c r="AB36" s="136">
        <v>0</v>
      </c>
      <c r="AC36" s="136">
        <v>0</v>
      </c>
      <c r="AD36" s="136">
        <v>0</v>
      </c>
      <c r="AE36" s="147">
        <v>0</v>
      </c>
      <c r="AF36" s="145">
        <v>0</v>
      </c>
      <c r="AG36" s="147">
        <v>0</v>
      </c>
      <c r="AH36" s="145">
        <v>0</v>
      </c>
      <c r="AI36" s="163">
        <v>0</v>
      </c>
      <c r="AJ36" s="148">
        <v>0</v>
      </c>
      <c r="AK36" s="147">
        <v>0</v>
      </c>
      <c r="AL36" s="145">
        <v>0</v>
      </c>
      <c r="AM36" s="147">
        <v>0</v>
      </c>
      <c r="AN36" s="145">
        <v>0</v>
      </c>
      <c r="AO36" s="147">
        <v>0</v>
      </c>
      <c r="AP36" s="145">
        <v>0</v>
      </c>
      <c r="AQ36" s="147">
        <v>0</v>
      </c>
      <c r="AR36" s="145">
        <v>0</v>
      </c>
      <c r="AS36" s="18"/>
      <c r="AT36" s="18"/>
      <c r="AU36" s="18"/>
      <c r="AV36" s="18"/>
      <c r="AW36" s="18"/>
      <c r="AX36" s="18"/>
      <c r="AY36" s="18"/>
      <c r="AZ36" s="18"/>
    </row>
    <row r="37" spans="1:52" ht="15">
      <c r="A37" s="40">
        <v>2240</v>
      </c>
      <c r="B37" s="42" t="s">
        <v>57</v>
      </c>
      <c r="C37" s="174">
        <f t="shared" si="4"/>
        <v>0</v>
      </c>
      <c r="D37" s="174">
        <f t="shared" si="4"/>
        <v>19870241.32</v>
      </c>
      <c r="E37" s="146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7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147">
        <v>0</v>
      </c>
      <c r="T37" s="145">
        <v>0</v>
      </c>
      <c r="U37" s="145">
        <v>0</v>
      </c>
      <c r="V37" s="145">
        <v>0</v>
      </c>
      <c r="W37" s="145">
        <v>0</v>
      </c>
      <c r="X37" s="145">
        <v>0</v>
      </c>
      <c r="Y37" s="147">
        <v>0</v>
      </c>
      <c r="Z37" s="145">
        <v>0</v>
      </c>
      <c r="AA37" s="142">
        <v>0</v>
      </c>
      <c r="AB37" s="136">
        <v>0</v>
      </c>
      <c r="AC37" s="136">
        <v>0</v>
      </c>
      <c r="AD37" s="136">
        <v>0</v>
      </c>
      <c r="AE37" s="147">
        <v>0</v>
      </c>
      <c r="AF37" s="145">
        <v>0</v>
      </c>
      <c r="AG37" s="147">
        <v>0</v>
      </c>
      <c r="AH37" s="145">
        <v>0</v>
      </c>
      <c r="AI37" s="163">
        <v>0</v>
      </c>
      <c r="AJ37" s="148">
        <v>19870241.32</v>
      </c>
      <c r="AK37" s="147">
        <v>0</v>
      </c>
      <c r="AL37" s="145">
        <v>0</v>
      </c>
      <c r="AM37" s="147">
        <v>0</v>
      </c>
      <c r="AN37" s="145">
        <v>0</v>
      </c>
      <c r="AO37" s="147">
        <v>0</v>
      </c>
      <c r="AP37" s="145">
        <v>0</v>
      </c>
      <c r="AQ37" s="147">
        <v>0</v>
      </c>
      <c r="AR37" s="145">
        <v>0</v>
      </c>
      <c r="AS37" s="18"/>
      <c r="AT37" s="18"/>
      <c r="AU37" s="18"/>
      <c r="AV37" s="18"/>
      <c r="AW37" s="18"/>
      <c r="AX37" s="18"/>
      <c r="AY37" s="18"/>
      <c r="AZ37" s="18"/>
    </row>
    <row r="38" spans="1:52" ht="22.5">
      <c r="A38" s="40">
        <v>2250</v>
      </c>
      <c r="B38" s="42" t="s">
        <v>58</v>
      </c>
      <c r="C38" s="174">
        <f t="shared" si="4"/>
        <v>6705267.5500000045</v>
      </c>
      <c r="D38" s="174">
        <f t="shared" si="4"/>
        <v>0</v>
      </c>
      <c r="E38" s="146">
        <v>0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7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7">
        <v>0</v>
      </c>
      <c r="T38" s="145">
        <v>0</v>
      </c>
      <c r="U38" s="145">
        <v>0</v>
      </c>
      <c r="V38" s="145">
        <v>0</v>
      </c>
      <c r="W38" s="145">
        <v>0</v>
      </c>
      <c r="X38" s="145">
        <v>0</v>
      </c>
      <c r="Y38" s="147">
        <v>0</v>
      </c>
      <c r="Z38" s="145">
        <v>0</v>
      </c>
      <c r="AA38" s="142">
        <v>0</v>
      </c>
      <c r="AB38" s="136">
        <v>0</v>
      </c>
      <c r="AC38" s="136">
        <v>0</v>
      </c>
      <c r="AD38" s="136">
        <v>0</v>
      </c>
      <c r="AE38" s="147">
        <v>0</v>
      </c>
      <c r="AF38" s="145">
        <v>0</v>
      </c>
      <c r="AG38" s="147">
        <v>0</v>
      </c>
      <c r="AH38" s="145">
        <v>0</v>
      </c>
      <c r="AI38" s="163">
        <v>6705267.5500000045</v>
      </c>
      <c r="AJ38" s="148">
        <v>0</v>
      </c>
      <c r="AK38" s="147">
        <v>0</v>
      </c>
      <c r="AL38" s="145">
        <v>0</v>
      </c>
      <c r="AM38" s="147">
        <v>0</v>
      </c>
      <c r="AN38" s="145">
        <v>0</v>
      </c>
      <c r="AO38" s="147">
        <v>0</v>
      </c>
      <c r="AP38" s="145">
        <v>0</v>
      </c>
      <c r="AQ38" s="147">
        <v>0</v>
      </c>
      <c r="AR38" s="145">
        <v>0</v>
      </c>
      <c r="AS38" s="18"/>
      <c r="AT38" s="18"/>
      <c r="AU38" s="18"/>
      <c r="AV38" s="18"/>
      <c r="AW38" s="18"/>
      <c r="AX38" s="18"/>
      <c r="AY38" s="18"/>
      <c r="AZ38" s="18"/>
    </row>
    <row r="39" spans="1:52" ht="15">
      <c r="A39" s="40">
        <v>2260</v>
      </c>
      <c r="B39" s="42" t="s">
        <v>59</v>
      </c>
      <c r="C39" s="174">
        <f t="shared" si="4"/>
        <v>44644507.31</v>
      </c>
      <c r="D39" s="174">
        <f t="shared" si="4"/>
        <v>51844.99</v>
      </c>
      <c r="E39" s="146">
        <v>0</v>
      </c>
      <c r="F39" s="145">
        <v>0</v>
      </c>
      <c r="G39" s="145">
        <v>0</v>
      </c>
      <c r="H39" s="148">
        <v>51844.99</v>
      </c>
      <c r="I39" s="145">
        <v>44644507.31</v>
      </c>
      <c r="J39" s="145">
        <v>0</v>
      </c>
      <c r="K39" s="145">
        <v>0</v>
      </c>
      <c r="L39" s="145">
        <v>0</v>
      </c>
      <c r="M39" s="147">
        <v>0</v>
      </c>
      <c r="N39" s="145">
        <v>0</v>
      </c>
      <c r="O39" s="145">
        <v>0</v>
      </c>
      <c r="P39" s="145">
        <v>0</v>
      </c>
      <c r="Q39" s="145">
        <v>0</v>
      </c>
      <c r="R39" s="145">
        <v>0</v>
      </c>
      <c r="S39" s="147">
        <v>0</v>
      </c>
      <c r="T39" s="145">
        <v>0</v>
      </c>
      <c r="U39" s="145">
        <v>0</v>
      </c>
      <c r="V39" s="145">
        <v>0</v>
      </c>
      <c r="W39" s="145">
        <v>0</v>
      </c>
      <c r="X39" s="145">
        <v>0</v>
      </c>
      <c r="Y39" s="147">
        <v>0</v>
      </c>
      <c r="Z39" s="145">
        <v>0</v>
      </c>
      <c r="AA39" s="142">
        <v>0</v>
      </c>
      <c r="AB39" s="136">
        <v>0</v>
      </c>
      <c r="AC39" s="136">
        <v>0</v>
      </c>
      <c r="AD39" s="136">
        <v>0</v>
      </c>
      <c r="AE39" s="147">
        <v>0</v>
      </c>
      <c r="AF39" s="145">
        <v>0</v>
      </c>
      <c r="AG39" s="147">
        <v>0</v>
      </c>
      <c r="AH39" s="145">
        <v>0</v>
      </c>
      <c r="AI39" s="163">
        <v>0</v>
      </c>
      <c r="AJ39" s="148">
        <v>0</v>
      </c>
      <c r="AK39" s="147">
        <v>0</v>
      </c>
      <c r="AL39" s="145">
        <v>0</v>
      </c>
      <c r="AM39" s="147">
        <v>0</v>
      </c>
      <c r="AN39" s="145">
        <v>0</v>
      </c>
      <c r="AO39" s="147">
        <v>0</v>
      </c>
      <c r="AP39" s="145">
        <v>0</v>
      </c>
      <c r="AQ39" s="147">
        <v>0</v>
      </c>
      <c r="AR39" s="145">
        <v>0</v>
      </c>
      <c r="AS39" s="18"/>
      <c r="AT39" s="18"/>
      <c r="AU39" s="18"/>
      <c r="AV39" s="18"/>
      <c r="AW39" s="18"/>
      <c r="AX39" s="18"/>
      <c r="AY39" s="18"/>
      <c r="AZ39" s="18"/>
    </row>
    <row r="40" spans="1:52" s="131" customFormat="1" ht="15">
      <c r="A40" s="38">
        <v>3000</v>
      </c>
      <c r="B40" s="39" t="s">
        <v>181</v>
      </c>
      <c r="C40" s="137">
        <f>C41+C45+C52</f>
        <v>1262699792.08</v>
      </c>
      <c r="D40" s="137">
        <f>D41+D45+D52</f>
        <v>628559794.8199999</v>
      </c>
      <c r="E40" s="144">
        <v>0</v>
      </c>
      <c r="F40" s="136">
        <v>1092592.8100000238</v>
      </c>
      <c r="G40" s="136">
        <v>8540550.25</v>
      </c>
      <c r="H40" s="136">
        <v>0</v>
      </c>
      <c r="I40" s="137">
        <v>396975888.33</v>
      </c>
      <c r="J40" s="136"/>
      <c r="K40" s="136">
        <v>0</v>
      </c>
      <c r="L40" s="141"/>
      <c r="M40" s="152">
        <v>3225907.370000002</v>
      </c>
      <c r="N40" s="153"/>
      <c r="O40" s="136">
        <v>0</v>
      </c>
      <c r="P40" s="136">
        <v>0</v>
      </c>
      <c r="Q40" s="137">
        <v>29352789.619999997</v>
      </c>
      <c r="R40" s="136"/>
      <c r="S40" s="142">
        <v>3444242.939999999</v>
      </c>
      <c r="T40" s="136">
        <v>0</v>
      </c>
      <c r="U40" s="136">
        <v>0</v>
      </c>
      <c r="V40" s="136">
        <v>0</v>
      </c>
      <c r="W40" s="136">
        <v>7943487.419999987</v>
      </c>
      <c r="X40" s="136">
        <v>0</v>
      </c>
      <c r="Y40" s="142">
        <v>2307919.469999999</v>
      </c>
      <c r="Z40" s="136">
        <v>0</v>
      </c>
      <c r="AA40" s="142">
        <v>10900298.66</v>
      </c>
      <c r="AB40" s="137">
        <v>0</v>
      </c>
      <c r="AC40" s="141">
        <v>117972046.35999998</v>
      </c>
      <c r="AD40" s="140"/>
      <c r="AE40" s="142">
        <v>8238062.530000005</v>
      </c>
      <c r="AF40" s="136"/>
      <c r="AG40" s="150">
        <v>1021401.5800000039</v>
      </c>
      <c r="AH40" s="136"/>
      <c r="AI40" s="162">
        <v>2241853.940000005</v>
      </c>
      <c r="AJ40" s="140">
        <v>0</v>
      </c>
      <c r="AK40" s="150">
        <v>12215542.950000003</v>
      </c>
      <c r="AL40" s="137">
        <v>0</v>
      </c>
      <c r="AM40" s="150">
        <v>26937492.059999984</v>
      </c>
      <c r="AN40" s="136">
        <v>0</v>
      </c>
      <c r="AO40" s="142"/>
      <c r="AP40" s="137">
        <v>462095.339999998</v>
      </c>
      <c r="AQ40" s="142">
        <v>4582545.390000001</v>
      </c>
      <c r="AR40" s="136">
        <v>0</v>
      </c>
      <c r="AS40" s="154"/>
      <c r="AT40" s="154"/>
      <c r="AU40" s="154"/>
      <c r="AV40" s="154"/>
      <c r="AW40" s="154"/>
      <c r="AX40" s="154"/>
      <c r="AY40" s="154"/>
      <c r="AZ40" s="154"/>
    </row>
    <row r="41" spans="1:52" s="131" customFormat="1" ht="22.5">
      <c r="A41" s="38">
        <v>3100</v>
      </c>
      <c r="B41" s="39" t="s">
        <v>61</v>
      </c>
      <c r="C41" s="137">
        <f>SUM(C42:C44)</f>
        <v>267662100.7</v>
      </c>
      <c r="D41" s="137">
        <f>SUM(D42:D44)</f>
        <v>313642.12</v>
      </c>
      <c r="E41" s="144">
        <v>0</v>
      </c>
      <c r="F41" s="136">
        <v>0</v>
      </c>
      <c r="G41" s="136">
        <v>0</v>
      </c>
      <c r="H41" s="136">
        <v>0</v>
      </c>
      <c r="I41" s="136">
        <v>249973504.51</v>
      </c>
      <c r="J41" s="136">
        <v>0</v>
      </c>
      <c r="K41" s="137">
        <v>0</v>
      </c>
      <c r="L41" s="141">
        <v>0</v>
      </c>
      <c r="M41" s="155">
        <v>0</v>
      </c>
      <c r="N41" s="141">
        <v>177370.12</v>
      </c>
      <c r="O41" s="136">
        <v>0</v>
      </c>
      <c r="P41" s="136">
        <v>0</v>
      </c>
      <c r="Q41" s="136">
        <v>0</v>
      </c>
      <c r="R41" s="136">
        <v>0</v>
      </c>
      <c r="S41" s="142">
        <v>0</v>
      </c>
      <c r="T41" s="136">
        <v>0</v>
      </c>
      <c r="U41" s="136">
        <v>0</v>
      </c>
      <c r="V41" s="136">
        <v>0</v>
      </c>
      <c r="W41" s="136">
        <v>80000</v>
      </c>
      <c r="X41" s="136">
        <v>0</v>
      </c>
      <c r="Y41" s="142">
        <v>0</v>
      </c>
      <c r="Z41" s="136">
        <v>0</v>
      </c>
      <c r="AA41" s="150">
        <v>0</v>
      </c>
      <c r="AB41" s="150">
        <v>136272</v>
      </c>
      <c r="AC41" s="141">
        <v>8309163.390000001</v>
      </c>
      <c r="AD41" s="140"/>
      <c r="AE41" s="142">
        <v>0</v>
      </c>
      <c r="AF41" s="136">
        <v>0</v>
      </c>
      <c r="AG41" s="150">
        <v>12120</v>
      </c>
      <c r="AH41" s="136">
        <v>0</v>
      </c>
      <c r="AI41" s="162">
        <v>0</v>
      </c>
      <c r="AJ41" s="140">
        <v>0</v>
      </c>
      <c r="AK41" s="142">
        <v>9287312.8</v>
      </c>
      <c r="AL41" s="136">
        <v>0</v>
      </c>
      <c r="AM41" s="142">
        <v>0</v>
      </c>
      <c r="AN41" s="136">
        <v>0</v>
      </c>
      <c r="AO41" s="142">
        <v>0</v>
      </c>
      <c r="AP41" s="136">
        <v>0</v>
      </c>
      <c r="AQ41" s="142">
        <v>0</v>
      </c>
      <c r="AR41" s="136">
        <v>0</v>
      </c>
      <c r="AS41" s="154"/>
      <c r="AT41" s="154"/>
      <c r="AU41" s="154"/>
      <c r="AV41" s="154"/>
      <c r="AW41" s="154"/>
      <c r="AX41" s="154"/>
      <c r="AY41" s="154"/>
      <c r="AZ41" s="154"/>
    </row>
    <row r="42" spans="1:52" ht="15">
      <c r="A42" s="40">
        <v>3110</v>
      </c>
      <c r="B42" s="42" t="s">
        <v>62</v>
      </c>
      <c r="C42" s="174">
        <f aca="true" t="shared" si="5" ref="C42:D44">E42+G42+I42+K42+M42+O42+Q42+S42+U42+W42+Y42+AA42+AC42+AE42+AG42+AI42+AK42+AM42+AO42+AQ42</f>
        <v>105886648.95000033</v>
      </c>
      <c r="D42" s="174">
        <f t="shared" si="5"/>
        <v>0</v>
      </c>
      <c r="E42" s="146">
        <v>0</v>
      </c>
      <c r="F42" s="145">
        <v>0</v>
      </c>
      <c r="G42" s="145">
        <v>0</v>
      </c>
      <c r="H42" s="145">
        <v>0</v>
      </c>
      <c r="I42" s="145">
        <v>96599336.15000033</v>
      </c>
      <c r="J42" s="145">
        <v>0</v>
      </c>
      <c r="K42" s="145">
        <v>0</v>
      </c>
      <c r="L42" s="148">
        <v>0</v>
      </c>
      <c r="M42" s="147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7">
        <v>0</v>
      </c>
      <c r="T42" s="145">
        <v>0</v>
      </c>
      <c r="U42" s="145">
        <v>0</v>
      </c>
      <c r="V42" s="145">
        <v>0</v>
      </c>
      <c r="W42" s="145">
        <v>0</v>
      </c>
      <c r="X42" s="145">
        <v>0</v>
      </c>
      <c r="Y42" s="147">
        <v>0</v>
      </c>
      <c r="Z42" s="145">
        <v>0</v>
      </c>
      <c r="AA42" s="147">
        <v>0</v>
      </c>
      <c r="AB42" s="145">
        <v>0</v>
      </c>
      <c r="AC42" s="145">
        <v>0</v>
      </c>
      <c r="AD42" s="145">
        <v>0</v>
      </c>
      <c r="AE42" s="147">
        <v>0</v>
      </c>
      <c r="AF42" s="145">
        <v>0</v>
      </c>
      <c r="AG42" s="147">
        <v>0</v>
      </c>
      <c r="AH42" s="145">
        <v>0</v>
      </c>
      <c r="AI42" s="163">
        <v>0</v>
      </c>
      <c r="AJ42" s="148">
        <v>0</v>
      </c>
      <c r="AK42" s="147">
        <v>9287312.8</v>
      </c>
      <c r="AL42" s="145">
        <v>0</v>
      </c>
      <c r="AM42" s="147">
        <v>0</v>
      </c>
      <c r="AN42" s="145">
        <v>0</v>
      </c>
      <c r="AO42" s="147">
        <v>0</v>
      </c>
      <c r="AP42" s="145">
        <v>0</v>
      </c>
      <c r="AQ42" s="147">
        <v>0</v>
      </c>
      <c r="AR42" s="145">
        <v>0</v>
      </c>
      <c r="AS42" s="18"/>
      <c r="AT42" s="18"/>
      <c r="AU42" s="18"/>
      <c r="AV42" s="18"/>
      <c r="AW42" s="18"/>
      <c r="AX42" s="18"/>
      <c r="AY42" s="18"/>
      <c r="AZ42" s="18"/>
    </row>
    <row r="43" spans="1:52" ht="15">
      <c r="A43" s="40">
        <v>3120</v>
      </c>
      <c r="B43" s="42" t="s">
        <v>63</v>
      </c>
      <c r="C43" s="174">
        <f t="shared" si="5"/>
        <v>161763331.74999964</v>
      </c>
      <c r="D43" s="174">
        <f t="shared" si="5"/>
        <v>136272</v>
      </c>
      <c r="E43" s="146">
        <v>0</v>
      </c>
      <c r="F43" s="145">
        <v>0</v>
      </c>
      <c r="G43" s="145">
        <v>0</v>
      </c>
      <c r="H43" s="145">
        <v>0</v>
      </c>
      <c r="I43" s="145">
        <v>153374168.35999966</v>
      </c>
      <c r="J43" s="145">
        <v>0</v>
      </c>
      <c r="K43" s="145">
        <v>0</v>
      </c>
      <c r="L43" s="148">
        <v>0</v>
      </c>
      <c r="M43" s="147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7">
        <v>0</v>
      </c>
      <c r="T43" s="145">
        <v>0</v>
      </c>
      <c r="U43" s="145">
        <v>0</v>
      </c>
      <c r="V43" s="145">
        <v>0</v>
      </c>
      <c r="W43" s="145">
        <v>80000</v>
      </c>
      <c r="X43" s="145">
        <v>0</v>
      </c>
      <c r="Y43" s="147">
        <v>0</v>
      </c>
      <c r="Z43" s="145">
        <v>0</v>
      </c>
      <c r="AA43" s="147">
        <v>0</v>
      </c>
      <c r="AB43" s="145">
        <v>136272</v>
      </c>
      <c r="AC43" s="145">
        <v>8309163.390000001</v>
      </c>
      <c r="AD43" s="145">
        <v>0</v>
      </c>
      <c r="AE43" s="147">
        <v>0</v>
      </c>
      <c r="AF43" s="145">
        <v>0</v>
      </c>
      <c r="AG43" s="147">
        <v>0</v>
      </c>
      <c r="AH43" s="145">
        <v>0</v>
      </c>
      <c r="AI43" s="163">
        <v>0</v>
      </c>
      <c r="AJ43" s="148">
        <v>0</v>
      </c>
      <c r="AK43" s="147">
        <v>0</v>
      </c>
      <c r="AL43" s="145">
        <v>0</v>
      </c>
      <c r="AM43" s="147">
        <v>0</v>
      </c>
      <c r="AN43" s="145">
        <v>0</v>
      </c>
      <c r="AO43" s="147">
        <v>0</v>
      </c>
      <c r="AP43" s="145">
        <v>0</v>
      </c>
      <c r="AQ43" s="147">
        <v>0</v>
      </c>
      <c r="AR43" s="145">
        <v>0</v>
      </c>
      <c r="AS43" s="18"/>
      <c r="AT43" s="18"/>
      <c r="AU43" s="18"/>
      <c r="AV43" s="18"/>
      <c r="AW43" s="18"/>
      <c r="AX43" s="18"/>
      <c r="AY43" s="18"/>
      <c r="AZ43" s="18"/>
    </row>
    <row r="44" spans="1:52" ht="22.5">
      <c r="A44" s="40">
        <v>3130</v>
      </c>
      <c r="B44" s="42" t="s">
        <v>64</v>
      </c>
      <c r="C44" s="174">
        <f t="shared" si="5"/>
        <v>12120</v>
      </c>
      <c r="D44" s="174">
        <f t="shared" si="5"/>
        <v>177370.12</v>
      </c>
      <c r="E44" s="146"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8">
        <v>0</v>
      </c>
      <c r="M44" s="156"/>
      <c r="N44" s="145">
        <v>177370.12</v>
      </c>
      <c r="O44" s="145">
        <v>0</v>
      </c>
      <c r="P44" s="145">
        <v>0</v>
      </c>
      <c r="Q44" s="145">
        <v>0</v>
      </c>
      <c r="R44" s="145">
        <v>0</v>
      </c>
      <c r="S44" s="147">
        <v>0</v>
      </c>
      <c r="T44" s="145">
        <v>0</v>
      </c>
      <c r="U44" s="145">
        <v>0</v>
      </c>
      <c r="V44" s="145">
        <v>0</v>
      </c>
      <c r="W44" s="145">
        <v>0</v>
      </c>
      <c r="X44" s="145">
        <v>0</v>
      </c>
      <c r="Y44" s="147">
        <v>0</v>
      </c>
      <c r="Z44" s="145">
        <v>0</v>
      </c>
      <c r="AA44" s="147">
        <v>0</v>
      </c>
      <c r="AB44" s="145">
        <v>0</v>
      </c>
      <c r="AC44" s="145">
        <v>0</v>
      </c>
      <c r="AD44" s="145">
        <v>0</v>
      </c>
      <c r="AE44" s="147">
        <v>0</v>
      </c>
      <c r="AF44" s="145">
        <v>0</v>
      </c>
      <c r="AG44" s="147">
        <v>12120</v>
      </c>
      <c r="AH44" s="145">
        <v>0</v>
      </c>
      <c r="AI44" s="163">
        <v>0</v>
      </c>
      <c r="AJ44" s="148">
        <v>0</v>
      </c>
      <c r="AK44" s="147">
        <v>0</v>
      </c>
      <c r="AL44" s="145">
        <v>0</v>
      </c>
      <c r="AM44" s="147">
        <v>0</v>
      </c>
      <c r="AN44" s="145">
        <v>0</v>
      </c>
      <c r="AO44" s="147">
        <v>0</v>
      </c>
      <c r="AP44" s="145">
        <v>0</v>
      </c>
      <c r="AQ44" s="147">
        <v>0</v>
      </c>
      <c r="AR44" s="145">
        <v>0</v>
      </c>
      <c r="AS44" s="18"/>
      <c r="AT44" s="18"/>
      <c r="AU44" s="18"/>
      <c r="AV44" s="18"/>
      <c r="AW44" s="18"/>
      <c r="AX44" s="18"/>
      <c r="AY44" s="18"/>
      <c r="AZ44" s="18"/>
    </row>
    <row r="45" spans="1:52" ht="15">
      <c r="A45" s="40">
        <v>3200</v>
      </c>
      <c r="B45" s="42" t="s">
        <v>182</v>
      </c>
      <c r="C45" s="137">
        <f>SUM(C46:C51)</f>
        <v>995037691.3799999</v>
      </c>
      <c r="D45" s="137">
        <f>SUM(D46:D51)</f>
        <v>628246152.6999999</v>
      </c>
      <c r="E45" s="144">
        <v>0</v>
      </c>
      <c r="F45" s="137">
        <v>1092592.8100000196</v>
      </c>
      <c r="G45" s="137">
        <v>8540550.25</v>
      </c>
      <c r="H45" s="136">
        <v>0</v>
      </c>
      <c r="I45" s="136">
        <v>147002383.82</v>
      </c>
      <c r="J45" s="136"/>
      <c r="K45" s="136"/>
      <c r="L45" s="141">
        <v>929552.6700000002</v>
      </c>
      <c r="M45" s="142">
        <v>3403277.490000002</v>
      </c>
      <c r="N45" s="136"/>
      <c r="O45" s="136">
        <v>0</v>
      </c>
      <c r="P45" s="136">
        <v>0</v>
      </c>
      <c r="Q45" s="137">
        <v>29352789.619999997</v>
      </c>
      <c r="R45" s="137">
        <v>0</v>
      </c>
      <c r="S45" s="142">
        <v>3444242.939999999</v>
      </c>
      <c r="T45" s="136"/>
      <c r="U45" s="136">
        <v>724209.2100000001</v>
      </c>
      <c r="V45" s="145">
        <v>0</v>
      </c>
      <c r="W45" s="136">
        <v>7863487.420000002</v>
      </c>
      <c r="X45" s="136">
        <v>0</v>
      </c>
      <c r="Y45" s="142">
        <v>2307919.469999999</v>
      </c>
      <c r="Z45" s="136">
        <v>0</v>
      </c>
      <c r="AA45" s="142">
        <v>11036570.66</v>
      </c>
      <c r="AB45" s="136">
        <v>0</v>
      </c>
      <c r="AC45" s="137">
        <v>109662882.96999998</v>
      </c>
      <c r="AD45" s="136"/>
      <c r="AE45" s="150">
        <v>8238062.530000005</v>
      </c>
      <c r="AF45" s="136"/>
      <c r="AG45" s="150">
        <v>1009281.5800000039</v>
      </c>
      <c r="AH45" s="136"/>
      <c r="AI45" s="152">
        <v>2241853.940000005</v>
      </c>
      <c r="AJ45" s="140">
        <v>0</v>
      </c>
      <c r="AK45" s="142">
        <v>2928230.1500000013</v>
      </c>
      <c r="AL45" s="132">
        <v>0</v>
      </c>
      <c r="AM45" s="150">
        <v>26937492.059999984</v>
      </c>
      <c r="AN45" s="136">
        <v>0</v>
      </c>
      <c r="AO45" s="142"/>
      <c r="AP45" s="133">
        <v>462095.339999998</v>
      </c>
      <c r="AQ45" s="142">
        <v>4582545.390000001</v>
      </c>
      <c r="AR45" s="136">
        <v>0</v>
      </c>
      <c r="AS45" s="18"/>
      <c r="AT45" s="18"/>
      <c r="AU45" s="18"/>
      <c r="AV45" s="18"/>
      <c r="AW45" s="18"/>
      <c r="AX45" s="18"/>
      <c r="AY45" s="18"/>
      <c r="AZ45" s="18"/>
    </row>
    <row r="46" spans="1:52" ht="22.5">
      <c r="A46" s="40">
        <v>3210</v>
      </c>
      <c r="B46" s="42" t="s">
        <v>183</v>
      </c>
      <c r="C46" s="174">
        <f aca="true" t="shared" si="6" ref="C46:D51">E46+G46+I46+K46+M46+O46+Q46+S46+U46+W46+Y46+AA46+AC46+AE46+AG46+AI46+AK46+AM46+AO46+AQ46</f>
        <v>135484517.34</v>
      </c>
      <c r="D46" s="174">
        <f t="shared" si="6"/>
        <v>623935561.2099999</v>
      </c>
      <c r="E46" s="146">
        <v>0</v>
      </c>
      <c r="F46" s="145">
        <v>4614599.86000002</v>
      </c>
      <c r="G46" s="145">
        <v>9575895.65</v>
      </c>
      <c r="H46" s="145">
        <v>0</v>
      </c>
      <c r="I46" s="145">
        <v>0</v>
      </c>
      <c r="J46" s="145">
        <v>587050768.09</v>
      </c>
      <c r="K46" s="145">
        <v>211874.22</v>
      </c>
      <c r="L46" s="148">
        <v>0</v>
      </c>
      <c r="M46" s="147">
        <v>0</v>
      </c>
      <c r="N46" s="145">
        <v>13008241.93</v>
      </c>
      <c r="O46" s="145">
        <v>0</v>
      </c>
      <c r="P46" s="145">
        <v>0</v>
      </c>
      <c r="Q46" s="145">
        <v>22010001.659999996</v>
      </c>
      <c r="R46" s="136">
        <v>0</v>
      </c>
      <c r="S46" s="147">
        <v>0</v>
      </c>
      <c r="T46" s="145">
        <v>282640.52</v>
      </c>
      <c r="U46" s="145">
        <v>191281.66</v>
      </c>
      <c r="V46" s="145">
        <v>0</v>
      </c>
      <c r="W46" s="145">
        <v>263097.9399999995</v>
      </c>
      <c r="X46" s="145">
        <v>0</v>
      </c>
      <c r="Y46" s="147">
        <v>0</v>
      </c>
      <c r="Z46" s="145">
        <v>444590.36999999965</v>
      </c>
      <c r="AA46" s="145">
        <v>7450564.340000001</v>
      </c>
      <c r="AB46" s="145">
        <v>0</v>
      </c>
      <c r="AC46" s="145">
        <v>79818093.16999999</v>
      </c>
      <c r="AD46" s="145">
        <v>0</v>
      </c>
      <c r="AE46" s="147">
        <v>9853430.760000005</v>
      </c>
      <c r="AF46" s="145">
        <v>0</v>
      </c>
      <c r="AG46" s="147">
        <v>1242223.92</v>
      </c>
      <c r="AH46" s="145"/>
      <c r="AI46" s="163"/>
      <c r="AJ46" s="148">
        <v>1441330.43</v>
      </c>
      <c r="AK46" s="147">
        <v>0</v>
      </c>
      <c r="AL46" s="145">
        <v>3594708.88</v>
      </c>
      <c r="AM46" s="147">
        <v>0</v>
      </c>
      <c r="AN46" s="145">
        <v>2362858.26000001</v>
      </c>
      <c r="AO46" s="147">
        <v>0</v>
      </c>
      <c r="AP46" s="145">
        <v>11135822.87</v>
      </c>
      <c r="AQ46" s="147">
        <v>4868054.0200000005</v>
      </c>
      <c r="AR46" s="145">
        <v>0</v>
      </c>
      <c r="AS46" s="18"/>
      <c r="AT46" s="18"/>
      <c r="AU46" s="18"/>
      <c r="AV46" s="18"/>
      <c r="AW46" s="18"/>
      <c r="AX46" s="18"/>
      <c r="AY46" s="18"/>
      <c r="AZ46" s="18"/>
    </row>
    <row r="47" spans="1:52" ht="15">
      <c r="A47" s="40">
        <v>3220</v>
      </c>
      <c r="B47" s="42" t="s">
        <v>67</v>
      </c>
      <c r="C47" s="174">
        <f t="shared" si="6"/>
        <v>858849925.2099998</v>
      </c>
      <c r="D47" s="174">
        <f t="shared" si="6"/>
        <v>3849024.629999996</v>
      </c>
      <c r="E47" s="146">
        <v>3522007.0500000003</v>
      </c>
      <c r="F47" s="145"/>
      <c r="G47" s="145">
        <v>0</v>
      </c>
      <c r="H47" s="145">
        <v>1035345.4</v>
      </c>
      <c r="I47" s="145">
        <v>734053151.9099998</v>
      </c>
      <c r="J47" s="145">
        <v>0</v>
      </c>
      <c r="K47" s="157"/>
      <c r="L47" s="145">
        <v>679860.03</v>
      </c>
      <c r="M47" s="147">
        <v>16411519.420000002</v>
      </c>
      <c r="N47" s="145">
        <v>0</v>
      </c>
      <c r="O47" s="145">
        <v>0</v>
      </c>
      <c r="P47" s="145">
        <v>0</v>
      </c>
      <c r="Q47" s="145">
        <v>7342787.960000001</v>
      </c>
      <c r="R47" s="136">
        <v>0</v>
      </c>
      <c r="S47" s="147">
        <v>3726883.459999999</v>
      </c>
      <c r="T47" s="145">
        <v>0</v>
      </c>
      <c r="U47" s="145">
        <v>532927.55</v>
      </c>
      <c r="V47" s="145">
        <v>0</v>
      </c>
      <c r="W47" s="145">
        <v>7600389.479999997</v>
      </c>
      <c r="X47" s="145">
        <v>0</v>
      </c>
      <c r="Y47" s="147">
        <v>2752509.84</v>
      </c>
      <c r="Z47" s="145">
        <v>0</v>
      </c>
      <c r="AA47" s="145">
        <v>3586006.3200000003</v>
      </c>
      <c r="AB47" s="145">
        <v>0</v>
      </c>
      <c r="AC47" s="145">
        <v>29141540.97</v>
      </c>
      <c r="AD47" s="145">
        <v>0</v>
      </c>
      <c r="AE47" s="147">
        <v>0</v>
      </c>
      <c r="AF47" s="145">
        <v>1615368.23</v>
      </c>
      <c r="AG47" s="147">
        <v>0</v>
      </c>
      <c r="AH47" s="145">
        <v>232942.339999996</v>
      </c>
      <c r="AI47" s="163">
        <v>3683184.370000005</v>
      </c>
      <c r="AJ47" s="148"/>
      <c r="AK47" s="147">
        <v>6522939.030000001</v>
      </c>
      <c r="AL47" s="145">
        <v>0</v>
      </c>
      <c r="AM47" s="147">
        <v>29300350.319999993</v>
      </c>
      <c r="AN47" s="145"/>
      <c r="AO47" s="147">
        <v>10673727.530000001</v>
      </c>
      <c r="AP47" s="145"/>
      <c r="AQ47" s="147">
        <v>0</v>
      </c>
      <c r="AR47" s="145">
        <v>285508.63</v>
      </c>
      <c r="AS47" s="18"/>
      <c r="AT47" s="18"/>
      <c r="AU47" s="18"/>
      <c r="AV47" s="18"/>
      <c r="AW47" s="18"/>
      <c r="AX47" s="18"/>
      <c r="AY47" s="18"/>
      <c r="AZ47" s="18"/>
    </row>
    <row r="48" spans="1:52" ht="15">
      <c r="A48" s="40">
        <v>3230</v>
      </c>
      <c r="B48" s="42" t="s">
        <v>68</v>
      </c>
      <c r="C48" s="174">
        <f t="shared" si="6"/>
        <v>0</v>
      </c>
      <c r="D48" s="174">
        <f t="shared" si="6"/>
        <v>0</v>
      </c>
      <c r="E48" s="146">
        <v>0</v>
      </c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7">
        <v>0</v>
      </c>
      <c r="N48" s="145">
        <v>0</v>
      </c>
      <c r="O48" s="145">
        <v>0</v>
      </c>
      <c r="P48" s="145">
        <v>0</v>
      </c>
      <c r="Q48" s="145">
        <v>0</v>
      </c>
      <c r="R48" s="136">
        <v>0</v>
      </c>
      <c r="S48" s="147">
        <v>0</v>
      </c>
      <c r="T48" s="145">
        <v>0</v>
      </c>
      <c r="U48" s="145">
        <v>0</v>
      </c>
      <c r="V48" s="145">
        <v>0</v>
      </c>
      <c r="W48" s="145">
        <v>0</v>
      </c>
      <c r="X48" s="145">
        <v>0</v>
      </c>
      <c r="Y48" s="147">
        <v>0</v>
      </c>
      <c r="Z48" s="145">
        <v>0</v>
      </c>
      <c r="AA48" s="147">
        <v>0</v>
      </c>
      <c r="AB48" s="145">
        <v>0</v>
      </c>
      <c r="AC48" s="145">
        <v>0</v>
      </c>
      <c r="AD48" s="145">
        <v>0</v>
      </c>
      <c r="AE48" s="147">
        <v>0</v>
      </c>
      <c r="AF48" s="145">
        <v>0</v>
      </c>
      <c r="AG48" s="147">
        <v>0</v>
      </c>
      <c r="AH48" s="145">
        <v>0</v>
      </c>
      <c r="AI48" s="163">
        <v>0</v>
      </c>
      <c r="AJ48" s="148">
        <v>0</v>
      </c>
      <c r="AK48" s="147">
        <v>0</v>
      </c>
      <c r="AL48" s="147">
        <v>0</v>
      </c>
      <c r="AM48" s="147">
        <v>0</v>
      </c>
      <c r="AN48" s="145">
        <v>0</v>
      </c>
      <c r="AO48" s="147">
        <v>0</v>
      </c>
      <c r="AP48" s="145">
        <v>0</v>
      </c>
      <c r="AQ48" s="147">
        <v>0</v>
      </c>
      <c r="AR48" s="145">
        <v>0</v>
      </c>
      <c r="AS48" s="18"/>
      <c r="AT48" s="18"/>
      <c r="AU48" s="18"/>
      <c r="AV48" s="18"/>
      <c r="AW48" s="18"/>
      <c r="AX48" s="18"/>
      <c r="AY48" s="18"/>
      <c r="AZ48" s="18"/>
    </row>
    <row r="49" spans="1:52" ht="15">
      <c r="A49" s="40">
        <v>3240</v>
      </c>
      <c r="B49" s="42" t="s">
        <v>69</v>
      </c>
      <c r="C49" s="174">
        <f t="shared" si="6"/>
        <v>0</v>
      </c>
      <c r="D49" s="174">
        <f t="shared" si="6"/>
        <v>0</v>
      </c>
      <c r="E49" s="146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7">
        <v>0</v>
      </c>
      <c r="N49" s="145">
        <v>0</v>
      </c>
      <c r="O49" s="145">
        <v>0</v>
      </c>
      <c r="P49" s="145">
        <v>0</v>
      </c>
      <c r="Q49" s="145">
        <v>0</v>
      </c>
      <c r="R49" s="136">
        <v>0</v>
      </c>
      <c r="S49" s="147">
        <v>0</v>
      </c>
      <c r="T49" s="145">
        <v>0</v>
      </c>
      <c r="U49" s="145">
        <v>0</v>
      </c>
      <c r="V49" s="145">
        <v>0</v>
      </c>
      <c r="W49" s="145">
        <v>0</v>
      </c>
      <c r="X49" s="145">
        <v>0</v>
      </c>
      <c r="Y49" s="147">
        <v>0</v>
      </c>
      <c r="Z49" s="145">
        <v>0</v>
      </c>
      <c r="AA49" s="147">
        <v>0</v>
      </c>
      <c r="AB49" s="145">
        <v>0</v>
      </c>
      <c r="AC49" s="145">
        <v>0</v>
      </c>
      <c r="AD49" s="145">
        <v>0</v>
      </c>
      <c r="AE49" s="147">
        <v>0</v>
      </c>
      <c r="AF49" s="145">
        <v>0</v>
      </c>
      <c r="AG49" s="147">
        <v>0</v>
      </c>
      <c r="AH49" s="145">
        <v>0</v>
      </c>
      <c r="AI49" s="163">
        <v>0</v>
      </c>
      <c r="AJ49" s="148">
        <v>0</v>
      </c>
      <c r="AK49" s="147">
        <v>0</v>
      </c>
      <c r="AL49" s="147">
        <v>0</v>
      </c>
      <c r="AM49" s="147">
        <v>0</v>
      </c>
      <c r="AN49" s="145">
        <v>0</v>
      </c>
      <c r="AO49" s="147">
        <v>0</v>
      </c>
      <c r="AP49" s="145">
        <v>0</v>
      </c>
      <c r="AQ49" s="147">
        <v>0</v>
      </c>
      <c r="AR49" s="145">
        <v>0</v>
      </c>
      <c r="AS49" s="18"/>
      <c r="AT49" s="18"/>
      <c r="AU49" s="18"/>
      <c r="AV49" s="18"/>
      <c r="AW49" s="18"/>
      <c r="AX49" s="18"/>
      <c r="AY49" s="18"/>
      <c r="AZ49" s="18"/>
    </row>
    <row r="50" spans="1:52" ht="22.5">
      <c r="A50" s="40">
        <v>3250</v>
      </c>
      <c r="B50" s="42" t="s">
        <v>70</v>
      </c>
      <c r="C50" s="174">
        <f t="shared" si="6"/>
        <v>703248.8300000001</v>
      </c>
      <c r="D50" s="174">
        <f t="shared" si="6"/>
        <v>461566.86</v>
      </c>
      <c r="E50" s="146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461566.86</v>
      </c>
      <c r="M50" s="147">
        <v>0</v>
      </c>
      <c r="N50" s="145">
        <v>0</v>
      </c>
      <c r="O50" s="145">
        <v>0</v>
      </c>
      <c r="P50" s="145">
        <v>0</v>
      </c>
      <c r="Q50" s="145">
        <v>0</v>
      </c>
      <c r="R50" s="145">
        <v>0</v>
      </c>
      <c r="S50" s="147">
        <v>0</v>
      </c>
      <c r="T50" s="145">
        <v>0</v>
      </c>
      <c r="U50" s="145">
        <v>0</v>
      </c>
      <c r="V50" s="145">
        <v>0</v>
      </c>
      <c r="W50" s="145">
        <v>0</v>
      </c>
      <c r="X50" s="145">
        <v>0</v>
      </c>
      <c r="Y50" s="147">
        <v>0</v>
      </c>
      <c r="Z50" s="145">
        <v>0</v>
      </c>
      <c r="AA50" s="147">
        <v>0</v>
      </c>
      <c r="AB50" s="145">
        <v>0</v>
      </c>
      <c r="AC50" s="145">
        <v>703248.8300000001</v>
      </c>
      <c r="AD50" s="145">
        <v>0</v>
      </c>
      <c r="AE50" s="147">
        <v>0</v>
      </c>
      <c r="AF50" s="145">
        <v>0</v>
      </c>
      <c r="AG50" s="147">
        <v>0</v>
      </c>
      <c r="AH50" s="145">
        <v>0</v>
      </c>
      <c r="AI50" s="163">
        <v>0</v>
      </c>
      <c r="AJ50" s="148">
        <v>0</v>
      </c>
      <c r="AK50" s="147">
        <v>0</v>
      </c>
      <c r="AL50" s="147">
        <v>0</v>
      </c>
      <c r="AM50" s="147">
        <v>0</v>
      </c>
      <c r="AN50" s="145">
        <v>0</v>
      </c>
      <c r="AO50" s="147">
        <v>0</v>
      </c>
      <c r="AP50" s="145">
        <v>0</v>
      </c>
      <c r="AQ50" s="147">
        <v>0</v>
      </c>
      <c r="AR50" s="145">
        <v>0</v>
      </c>
      <c r="AS50" s="18"/>
      <c r="AT50" s="18"/>
      <c r="AU50" s="18"/>
      <c r="AV50" s="18"/>
      <c r="AW50" s="18"/>
      <c r="AX50" s="18"/>
      <c r="AY50" s="18"/>
      <c r="AZ50" s="18"/>
    </row>
    <row r="51" spans="1:52" ht="15">
      <c r="A51" s="40"/>
      <c r="B51" s="42" t="s">
        <v>184</v>
      </c>
      <c r="C51" s="174">
        <f t="shared" si="6"/>
        <v>0</v>
      </c>
      <c r="D51" s="174">
        <f t="shared" si="6"/>
        <v>0</v>
      </c>
      <c r="E51" s="146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7">
        <v>0</v>
      </c>
      <c r="N51" s="145">
        <v>0</v>
      </c>
      <c r="O51" s="145">
        <v>0</v>
      </c>
      <c r="P51" s="145">
        <v>0</v>
      </c>
      <c r="Q51" s="145">
        <v>0</v>
      </c>
      <c r="R51" s="145">
        <v>0</v>
      </c>
      <c r="S51" s="147">
        <v>0</v>
      </c>
      <c r="T51" s="145">
        <v>0</v>
      </c>
      <c r="U51" s="145">
        <v>0</v>
      </c>
      <c r="V51" s="145">
        <v>0</v>
      </c>
      <c r="W51" s="145">
        <v>0</v>
      </c>
      <c r="X51" s="145">
        <v>0</v>
      </c>
      <c r="Y51" s="147">
        <v>0</v>
      </c>
      <c r="Z51" s="145">
        <v>0</v>
      </c>
      <c r="AA51" s="147">
        <v>0</v>
      </c>
      <c r="AB51" s="145">
        <v>0</v>
      </c>
      <c r="AC51" s="145">
        <v>0</v>
      </c>
      <c r="AD51" s="145">
        <v>0</v>
      </c>
      <c r="AE51" s="147">
        <v>0</v>
      </c>
      <c r="AF51" s="145">
        <v>0</v>
      </c>
      <c r="AG51" s="147">
        <v>0</v>
      </c>
      <c r="AH51" s="145">
        <v>0</v>
      </c>
      <c r="AI51" s="163">
        <v>0</v>
      </c>
      <c r="AJ51" s="148">
        <v>0</v>
      </c>
      <c r="AK51" s="147">
        <v>0</v>
      </c>
      <c r="AL51" s="145">
        <v>0</v>
      </c>
      <c r="AM51" s="147">
        <v>0</v>
      </c>
      <c r="AN51" s="145">
        <v>0</v>
      </c>
      <c r="AO51" s="147">
        <v>0</v>
      </c>
      <c r="AP51" s="145">
        <v>0</v>
      </c>
      <c r="AQ51" s="147">
        <v>0</v>
      </c>
      <c r="AR51" s="145">
        <v>0</v>
      </c>
      <c r="AS51" s="18"/>
      <c r="AT51" s="18"/>
      <c r="AU51" s="18"/>
      <c r="AV51" s="18"/>
      <c r="AW51" s="18"/>
      <c r="AX51" s="18"/>
      <c r="AY51" s="18"/>
      <c r="AZ51" s="18"/>
    </row>
    <row r="52" spans="1:52" ht="33.75">
      <c r="A52" s="40">
        <v>3300</v>
      </c>
      <c r="B52" s="42" t="s">
        <v>185</v>
      </c>
      <c r="C52" s="174">
        <f>E52</f>
        <v>0</v>
      </c>
      <c r="D52" s="174">
        <f>F52</f>
        <v>0</v>
      </c>
      <c r="E52" s="146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7">
        <v>0</v>
      </c>
      <c r="N52" s="145">
        <v>0</v>
      </c>
      <c r="O52" s="145">
        <v>0</v>
      </c>
      <c r="P52" s="145">
        <v>0</v>
      </c>
      <c r="Q52" s="145">
        <v>0</v>
      </c>
      <c r="R52" s="145">
        <v>0</v>
      </c>
      <c r="S52" s="147">
        <v>0</v>
      </c>
      <c r="T52" s="145">
        <v>0</v>
      </c>
      <c r="U52" s="145">
        <v>0</v>
      </c>
      <c r="V52" s="145">
        <v>0</v>
      </c>
      <c r="W52" s="145">
        <v>0</v>
      </c>
      <c r="X52" s="145">
        <v>0</v>
      </c>
      <c r="Y52" s="147">
        <v>0</v>
      </c>
      <c r="Z52" s="145">
        <v>0</v>
      </c>
      <c r="AA52" s="147">
        <v>0</v>
      </c>
      <c r="AB52" s="145">
        <v>0</v>
      </c>
      <c r="AC52" s="145">
        <v>0</v>
      </c>
      <c r="AD52" s="145">
        <v>0</v>
      </c>
      <c r="AE52" s="147">
        <v>0</v>
      </c>
      <c r="AF52" s="145">
        <v>0</v>
      </c>
      <c r="AG52" s="147">
        <v>0</v>
      </c>
      <c r="AH52" s="145">
        <v>0</v>
      </c>
      <c r="AI52" s="163">
        <v>0</v>
      </c>
      <c r="AJ52" s="148">
        <v>0</v>
      </c>
      <c r="AK52" s="147">
        <v>0</v>
      </c>
      <c r="AL52" s="145">
        <v>0</v>
      </c>
      <c r="AM52" s="147">
        <v>0</v>
      </c>
      <c r="AN52" s="145">
        <v>0</v>
      </c>
      <c r="AO52" s="147">
        <v>0</v>
      </c>
      <c r="AP52" s="145">
        <v>0</v>
      </c>
      <c r="AQ52" s="147">
        <v>0</v>
      </c>
      <c r="AR52" s="145">
        <v>0</v>
      </c>
      <c r="AS52" s="18"/>
      <c r="AT52" s="18"/>
      <c r="AU52" s="18"/>
      <c r="AV52" s="18"/>
      <c r="AW52" s="18"/>
      <c r="AX52" s="18"/>
      <c r="AY52" s="18"/>
      <c r="AZ52" s="18"/>
    </row>
    <row r="53" spans="1:52" ht="15">
      <c r="A53" s="40">
        <v>3310</v>
      </c>
      <c r="B53" s="42" t="s">
        <v>72</v>
      </c>
      <c r="C53" s="174">
        <f>E53+G53+I53+K53+M53+O53+Q53+S53+U53+W53+Y53+AA53+AC53+AE53+AG53+AI53+AK53+AM53+AO53+AQ53</f>
        <v>0</v>
      </c>
      <c r="D53" s="174">
        <f>F53+H53+J53+L53+N53+P53+R53+T53+V53+X53+Z53+AB53+AD53+AF53+AH53+AJ53+AL53+AN53+AP53+AR53</f>
        <v>0</v>
      </c>
      <c r="E53" s="146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7">
        <v>0</v>
      </c>
      <c r="N53" s="145">
        <v>0</v>
      </c>
      <c r="O53" s="145">
        <v>0</v>
      </c>
      <c r="P53" s="145">
        <v>0</v>
      </c>
      <c r="Q53" s="145">
        <v>0</v>
      </c>
      <c r="R53" s="145">
        <v>0</v>
      </c>
      <c r="S53" s="147">
        <v>0</v>
      </c>
      <c r="T53" s="145">
        <v>0</v>
      </c>
      <c r="U53" s="145">
        <v>0</v>
      </c>
      <c r="V53" s="145">
        <v>0</v>
      </c>
      <c r="W53" s="145">
        <v>0</v>
      </c>
      <c r="X53" s="145">
        <v>0</v>
      </c>
      <c r="Y53" s="147">
        <v>0</v>
      </c>
      <c r="Z53" s="145">
        <v>0</v>
      </c>
      <c r="AA53" s="147">
        <v>0</v>
      </c>
      <c r="AB53" s="145">
        <v>0</v>
      </c>
      <c r="AC53" s="145">
        <v>0</v>
      </c>
      <c r="AD53" s="145">
        <v>0</v>
      </c>
      <c r="AE53" s="147">
        <v>0</v>
      </c>
      <c r="AF53" s="145">
        <v>0</v>
      </c>
      <c r="AG53" s="147">
        <v>0</v>
      </c>
      <c r="AH53" s="145">
        <v>0</v>
      </c>
      <c r="AI53" s="163">
        <v>0</v>
      </c>
      <c r="AJ53" s="148">
        <v>0</v>
      </c>
      <c r="AK53" s="147">
        <v>0</v>
      </c>
      <c r="AL53" s="145">
        <v>0</v>
      </c>
      <c r="AM53" s="147">
        <v>0</v>
      </c>
      <c r="AN53" s="145">
        <v>0</v>
      </c>
      <c r="AO53" s="147">
        <v>0</v>
      </c>
      <c r="AP53" s="145">
        <v>0</v>
      </c>
      <c r="AQ53" s="147">
        <v>0</v>
      </c>
      <c r="AR53" s="145">
        <v>0</v>
      </c>
      <c r="AS53" s="18"/>
      <c r="AT53" s="18"/>
      <c r="AU53" s="18"/>
      <c r="AV53" s="18"/>
      <c r="AW53" s="18"/>
      <c r="AX53" s="18"/>
      <c r="AY53" s="18"/>
      <c r="AZ53" s="18"/>
    </row>
    <row r="54" spans="1:52" ht="22.5">
      <c r="A54" s="110">
        <v>3320</v>
      </c>
      <c r="B54" s="111" t="s">
        <v>73</v>
      </c>
      <c r="C54" s="175">
        <f>E54+G54+I54+K54+M54+O54+Q54+S54+U54+W54+Y54+AA54+AC54+AE54+AG54+AI54+AK54+AM54+AO54+AQ54</f>
        <v>0</v>
      </c>
      <c r="D54" s="175">
        <f>F54+H54+J54+L54+N54+P54+R54+T54+V54+X54+Z54+AB54+AD54+AF54+AH54+AJ54+AL54+AN54+AP54+AR54</f>
        <v>0</v>
      </c>
      <c r="E54" s="158">
        <v>0</v>
      </c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159">
        <v>0</v>
      </c>
      <c r="L54" s="159">
        <v>0</v>
      </c>
      <c r="M54" s="160">
        <v>0</v>
      </c>
      <c r="N54" s="159">
        <v>0</v>
      </c>
      <c r="O54" s="159">
        <v>0</v>
      </c>
      <c r="P54" s="159">
        <v>0</v>
      </c>
      <c r="Q54" s="159">
        <v>0</v>
      </c>
      <c r="R54" s="159">
        <v>0</v>
      </c>
      <c r="S54" s="160">
        <v>0</v>
      </c>
      <c r="T54" s="159">
        <v>0</v>
      </c>
      <c r="U54" s="159">
        <v>0</v>
      </c>
      <c r="V54" s="159">
        <v>0</v>
      </c>
      <c r="W54" s="159">
        <v>0</v>
      </c>
      <c r="X54" s="159">
        <v>0</v>
      </c>
      <c r="Y54" s="160">
        <v>0</v>
      </c>
      <c r="Z54" s="159">
        <v>0</v>
      </c>
      <c r="AA54" s="160">
        <v>0</v>
      </c>
      <c r="AB54" s="159">
        <v>0</v>
      </c>
      <c r="AC54" s="159">
        <v>0</v>
      </c>
      <c r="AD54" s="159">
        <v>0</v>
      </c>
      <c r="AE54" s="160">
        <v>0</v>
      </c>
      <c r="AF54" s="159">
        <v>0</v>
      </c>
      <c r="AG54" s="160">
        <v>0</v>
      </c>
      <c r="AH54" s="159">
        <v>0</v>
      </c>
      <c r="AI54" s="164">
        <v>0</v>
      </c>
      <c r="AJ54" s="165">
        <v>0</v>
      </c>
      <c r="AK54" s="160">
        <v>0</v>
      </c>
      <c r="AL54" s="159">
        <v>0</v>
      </c>
      <c r="AM54" s="160">
        <v>0</v>
      </c>
      <c r="AN54" s="159">
        <v>0</v>
      </c>
      <c r="AO54" s="160">
        <v>0</v>
      </c>
      <c r="AP54" s="159">
        <v>0</v>
      </c>
      <c r="AQ54" s="160">
        <v>0</v>
      </c>
      <c r="AR54" s="159">
        <v>0</v>
      </c>
      <c r="AS54" s="18"/>
      <c r="AT54" s="18"/>
      <c r="AU54" s="18"/>
      <c r="AV54" s="18"/>
      <c r="AW54" s="18"/>
      <c r="AX54" s="18"/>
      <c r="AY54" s="18"/>
      <c r="AZ54" s="18"/>
    </row>
    <row r="55" spans="3:30" ht="15">
      <c r="C55" s="42"/>
      <c r="D55" s="130"/>
      <c r="AD55" s="63"/>
    </row>
    <row r="56" spans="3:4" ht="15">
      <c r="C56" s="116"/>
      <c r="D56" s="116"/>
    </row>
    <row r="57" spans="3:26" ht="15">
      <c r="C57" s="116"/>
      <c r="D57" s="116"/>
      <c r="E57" s="9"/>
      <c r="L57" s="9"/>
      <c r="Q57" s="9"/>
      <c r="V57" s="19"/>
      <c r="X57" s="9"/>
      <c r="Z57" s="9"/>
    </row>
    <row r="58" ht="15">
      <c r="C58" s="117"/>
    </row>
    <row r="59" ht="15">
      <c r="Q59" s="9"/>
    </row>
  </sheetData>
  <mergeCells count="24">
    <mergeCell ref="S2:T2"/>
    <mergeCell ref="G2:H2"/>
    <mergeCell ref="I2:J2"/>
    <mergeCell ref="K2:L2"/>
    <mergeCell ref="M2:N2"/>
    <mergeCell ref="O2:P2"/>
    <mergeCell ref="Q2:R2"/>
    <mergeCell ref="AK2:AL2"/>
    <mergeCell ref="AM2:AN2"/>
    <mergeCell ref="AO2:AP2"/>
    <mergeCell ref="AQ2:AR2"/>
    <mergeCell ref="U2:V2"/>
    <mergeCell ref="W2:X2"/>
    <mergeCell ref="Y2:Z2"/>
    <mergeCell ref="AA2:AB2"/>
    <mergeCell ref="AC2:AD2"/>
    <mergeCell ref="AE2:AF2"/>
    <mergeCell ref="AG2:AH2"/>
    <mergeCell ref="AI2:AJ2"/>
    <mergeCell ref="A2:A3"/>
    <mergeCell ref="B2:B3"/>
    <mergeCell ref="C2:D2"/>
    <mergeCell ref="E2:F2"/>
    <mergeCell ref="A1:F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3 E3 G3 I3 K3 M3 O3 Q3 S3 U3 W3 Y3 AQ3 AC3 AE3 AG3 AI3 AK3 AM3 AO3 AA3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3 F3 H3 J3 L3 N3 P3 R3 T3 V3 X3 Z3 AR3 AD3 AF3 AH3 AJ3 AL3 AN3 AP3 AB3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dcterms:created xsi:type="dcterms:W3CDTF">2020-08-03T15:29:30Z</dcterms:created>
  <dcterms:modified xsi:type="dcterms:W3CDTF">2020-08-10T19:38:03Z</dcterms:modified>
  <cp:category/>
  <cp:version/>
  <cp:contentType/>
  <cp:contentStatus/>
</cp:coreProperties>
</file>